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7-2021\αρχεία προς ανάρτηση\"/>
    </mc:Choice>
  </mc:AlternateContent>
  <bookViews>
    <workbookView xWindow="14385" yWindow="-15" windowWidth="14430" windowHeight="11940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'!$A$1:$V$56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62913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D17" i="1" l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F43" i="1" l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J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F33" i="1" s="1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40" l="1"/>
  <c r="E7" i="40" s="1"/>
  <c r="E39" i="1" s="1"/>
  <c r="E6" i="27"/>
  <c r="E6" i="26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E7" i="26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<sst xmlns="http://schemas.openxmlformats.org/spreadsheetml/2006/main" count="3178" uniqueCount="746">
  <si>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</si>
  <si>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</si>
  <si>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</si>
  <si>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</si>
  <si>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</si>
  <si>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</si>
  <si>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</si>
  <si>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</si>
  <si>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</si>
  <si>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</si>
  <si>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</si>
  <si>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</si>
  <si>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</si>
  <si>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</si>
  <si>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</si>
  <si>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</si>
  <si>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</si>
  <si>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</si>
  <si>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</si>
  <si>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</si>
  <si>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</si>
  <si>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</si>
  <si>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</si>
  <si>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</si>
  <si>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</si>
  <si>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</si>
  <si>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</si>
  <si>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</si>
  <si>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</si>
  <si>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</si>
  <si>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</si>
  <si>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</si>
  <si>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</si>
  <si>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</si>
  <si>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</si>
  <si>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</si>
  <si>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</si>
  <si>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</si>
  <si>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</si>
  <si>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</si>
  <si>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</si>
  <si>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</si>
  <si>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</si>
  <si>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</si>
  <si>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</si>
  <si>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</si>
  <si>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</si>
  <si>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</si>
  <si>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</si>
  <si>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</si>
  <si>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</si>
  <si>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</si>
  <si>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</si>
  <si>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</si>
  <si>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</si>
  <si>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</si>
  <si>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</si>
  <si>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</si>
  <si>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</si>
  <si>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</si>
  <si>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</si>
  <si>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</si>
  <si>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</si>
  <si>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</si>
  <si>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</si>
  <si>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</si>
  <si>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</si>
  <si>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</si>
  <si>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</si>
  <si>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</si>
  <si>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</si>
  <si>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</si>
  <si>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</si>
  <si>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</si>
  <si>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</si>
  <si>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</si>
  <si>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</si>
  <si>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</si>
  <si>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</si>
  <si>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</si>
  <si>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</si>
  <si>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</si>
  <si>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</si>
  <si>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</si>
  <si>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</si>
  <si>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</si>
  <si>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</si>
  <si>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</si>
  <si>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</si>
  <si>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</si>
  <si>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</si>
  <si>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</si>
  <si>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</si>
  <si>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</si>
  <si>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</si>
  <si>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</si>
  <si>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</si>
  <si>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</si>
  <si>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</si>
  <si>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</si>
  <si>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</si>
  <si>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</si>
  <si>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</si>
  <si>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</si>
  <si>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</si>
  <si>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</si>
  <si>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</si>
  <si>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</si>
  <si>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</si>
  <si>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</si>
  <si>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</si>
  <si>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</si>
  <si>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</si>
  <si>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</si>
  <si>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</si>
  <si>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</si>
  <si>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</si>
  <si>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</si>
  <si>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</si>
  <si>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</si>
  <si>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</si>
  <si>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</si>
  <si>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</si>
  <si>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</si>
  <si>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</si>
  <si>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</si>
  <si>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</si>
  <si>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</si>
  <si>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</si>
  <si>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</si>
  <si>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</si>
  <si>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</si>
  <si>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</si>
  <si>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</si>
  <si>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</si>
  <si>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</si>
  <si>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</si>
  <si>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</si>
  <si>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</si>
  <si>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</si>
  <si>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</si>
  <si>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</si>
  <si>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</si>
  <si>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</si>
  <si>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</si>
  <si>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</si>
  <si>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</si>
  <si>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</si>
  <si>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</si>
  <si>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</si>
  <si>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</si>
  <si>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</si>
  <si>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</si>
  <si>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</si>
  <si>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</si>
  <si>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</si>
  <si>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</si>
  <si>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</si>
  <si>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</si>
  <si>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</si>
  <si>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</si>
  <si>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</si>
  <si>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</si>
  <si>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</si>
  <si>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</si>
  <si>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</si>
  <si>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</si>
  <si>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</si>
  <si>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</si>
  <si>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</si>
  <si>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</si>
  <si>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</si>
  <si>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</si>
  <si>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</si>
  <si>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</si>
  <si>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</si>
  <si>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</si>
  <si>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</si>
  <si>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</si>
  <si>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</si>
  <si>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</si>
  <si>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</si>
  <si>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</si>
  <si>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</si>
  <si>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</si>
  <si>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</si>
  <si>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</si>
  <si>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</si>
  <si>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</si>
  <si>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</si>
  <si>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</si>
  <si>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</si>
  <si>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</si>
  <si>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</si>
  <si>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</si>
  <si>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</si>
  <si>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</si>
  <si>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</si>
  <si>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</si>
  <si>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</si>
  <si>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</si>
  <si>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</si>
  <si>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</si>
  <si>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</si>
  <si>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</si>
  <si>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</si>
  <si>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</si>
  <si>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</si>
  <si>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</si>
  <si>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</si>
  <si>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</si>
  <si>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</si>
  <si>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</si>
  <si>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</si>
  <si>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</si>
  <si>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</si>
  <si>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</si>
  <si>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</si>
  <si>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</si>
  <si>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</si>
  <si>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</si>
  <si>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</si>
  <si>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</si>
  <si>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</si>
  <si>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</si>
  <si>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</si>
  <si>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</si>
  <si>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</si>
  <si>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</si>
  <si>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</si>
  <si>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</si>
  <si>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</si>
  <si>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</si>
  <si>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</si>
  <si>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</si>
  <si>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</si>
  <si>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</si>
  <si>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</si>
  <si>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</si>
  <si>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</si>
  <si>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</si>
  <si>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</si>
  <si>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</si>
  <si>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</si>
  <si>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</si>
  <si>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</si>
  <si>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</si>
  <si>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</si>
  <si>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</si>
  <si>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</si>
  <si>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</si>
  <si>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</si>
  <si>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</si>
  <si>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</si>
  <si>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</si>
  <si>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</si>
  <si>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</si>
  <si>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</si>
  <si>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</si>
  <si>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</si>
  <si>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</si>
  <si>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</si>
  <si>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</si>
  <si>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</si>
  <si>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</si>
  <si>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</si>
  <si>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</si>
  <si>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</si>
  <si>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</si>
  <si>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</si>
  <si>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</si>
  <si>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</si>
  <si>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</si>
  <si>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</si>
  <si>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</si>
  <si>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</si>
  <si>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</si>
  <si>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</si>
  <si>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</si>
  <si>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</si>
  <si>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</si>
  <si>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</si>
  <si>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</si>
  <si>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</si>
  <si>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</si>
  <si>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</si>
  <si>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</si>
  <si>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</si>
  <si>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</si>
  <si>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</si>
  <si>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</si>
  <si>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</si>
  <si>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</si>
  <si>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</si>
  <si>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</si>
  <si>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</si>
  <si>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</si>
  <si>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</si>
  <si>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</si>
  <si>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</si>
  <si>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</si>
  <si>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</si>
  <si>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</si>
  <si>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</si>
  <si>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</si>
  <si>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</si>
  <si>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</si>
  <si>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</si>
  <si>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</si>
  <si>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</si>
  <si>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</si>
  <si>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</si>
  <si>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</si>
  <si>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</si>
  <si>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</si>
  <si>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</si>
  <si>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</si>
  <si>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</si>
  <si>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</si>
  <si>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</si>
  <si>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</si>
  <si>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</si>
  <si>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</si>
  <si>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</si>
  <si>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</si>
  <si>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</si>
  <si>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</si>
  <si>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</si>
  <si>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</si>
  <si>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</si>
  <si>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</si>
  <si>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</si>
  <si>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</si>
  <si>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</si>
  <si>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</si>
  <si>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</si>
  <si>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</si>
  <si>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</si>
  <si>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</si>
  <si>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</si>
  <si>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</si>
  <si>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</si>
  <si>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</si>
  <si>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</si>
  <si>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</si>
  <si>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</si>
  <si>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</si>
  <si>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</si>
  <si>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</si>
  <si>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</si>
  <si>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</si>
  <si>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</si>
  <si>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</si>
  <si>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</si>
  <si>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</si>
  <si>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</si>
  <si>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</si>
  <si>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</si>
  <si>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</si>
  <si>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</si>
  <si>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</si>
  <si>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</si>
  <si>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</si>
  <si>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</si>
  <si>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</si>
  <si>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</si>
  <si>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</si>
  <si>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</si>
  <si>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</si>
  <si>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</si>
  <si>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</si>
  <si>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</si>
  <si>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</si>
  <si>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</si>
  <si>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</si>
  <si>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</si>
  <si>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</si>
  <si>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</si>
  <si>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</si>
  <si>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</si>
  <si>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</si>
  <si>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</si>
  <si>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</si>
  <si>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</si>
  <si>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</si>
  <si>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</si>
  <si>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</si>
  <si>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</si>
  <si>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</si>
  <si>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</si>
  <si>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</si>
  <si>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</si>
  <si>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</si>
  <si>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</si>
  <si>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</si>
  <si>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</si>
  <si>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</si>
  <si>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</si>
  <si>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</si>
  <si>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</si>
  <si>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</si>
  <si>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</si>
  <si>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</si>
  <si>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</si>
  <si>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</si>
  <si>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</si>
  <si>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</si>
  <si>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</si>
  <si>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</si>
  <si>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</si>
  <si>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</si>
  <si>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</si>
  <si>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</si>
  <si>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</si>
  <si>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</si>
  <si>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</si>
  <si>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</si>
  <si>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</si>
  <si>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</si>
  <si>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</si>
  <si>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</si>
  <si>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</si>
  <si>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</si>
  <si>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</si>
  <si>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</si>
  <si>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</si>
  <si>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</si>
  <si>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</si>
  <si>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</si>
  <si>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</si>
  <si>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</si>
  <si>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</si>
  <si>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</si>
  <si>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</si>
  <si>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</si>
  <si>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</si>
  <si>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</si>
  <si>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</si>
  <si>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</si>
  <si>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</si>
  <si>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</si>
  <si>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</si>
  <si>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</si>
  <si>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</si>
  <si>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</si>
  <si>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</si>
  <si>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</si>
  <si>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</si>
  <si>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</si>
  <si>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</si>
  <si>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</si>
  <si>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</si>
  <si>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</si>
  <si>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</si>
  <si>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</si>
  <si>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</si>
  <si>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</si>
  <si>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</si>
  <si>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</si>
  <si>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</si>
  <si>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</si>
  <si>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</si>
  <si>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</si>
  <si>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</si>
  <si>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</si>
  <si>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</si>
  <si>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</si>
  <si>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</si>
  <si>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</si>
  <si>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</si>
  <si>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</si>
  <si>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</si>
  <si>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</si>
  <si>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</si>
  <si>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</si>
  <si>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</si>
  <si>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</si>
  <si>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</si>
  <si>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</si>
  <si>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</si>
  <si>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</si>
  <si>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</si>
  <si>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</si>
  <si>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</si>
  <si>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</si>
  <si>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</si>
  <si>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</si>
  <si>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</si>
  <si>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</si>
  <si>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</si>
  <si>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</si>
  <si>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</si>
  <si>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</si>
  <si>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</si>
  <si>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</si>
  <si>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</si>
  <si>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</si>
  <si>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</si>
  <si>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</si>
  <si>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</si>
  <si>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</si>
  <si>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</si>
  <si>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</si>
  <si>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</si>
  <si>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</si>
  <si>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</si>
  <si>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</si>
  <si>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</si>
  <si>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</si>
  <si>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</si>
  <si>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</si>
  <si>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</si>
  <si>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</si>
  <si>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</si>
  <si>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</si>
  <si>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</si>
  <si>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</si>
  <si>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</si>
  <si>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</si>
  <si>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</si>
  <si>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</si>
  <si>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</si>
  <si>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</si>
  <si>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</si>
  <si>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</si>
  <si>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</si>
  <si>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</si>
  <si>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</si>
  <si>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</si>
  <si>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</si>
  <si>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</si>
  <si>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</si>
  <si>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</si>
  <si>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</si>
  <si>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</si>
  <si>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</si>
  <si>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</si>
  <si>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</si>
  <si>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</si>
  <si>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</si>
  <si>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</si>
  <si>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</si>
  <si>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</si>
  <si>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</si>
  <si>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</si>
  <si>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</si>
  <si>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</si>
  <si>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</si>
  <si>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</si>
  <si>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</si>
  <si>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</si>
  <si>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</si>
  <si>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</si>
  <si>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</si>
  <si>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</si>
  <si>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</si>
  <si>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</si>
  <si>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</si>
  <si>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</si>
  <si>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</si>
  <si>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</si>
  <si>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</si>
  <si>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</si>
  <si>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</si>
  <si>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</si>
  <si>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</si>
  <si>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</si>
  <si>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</si>
  <si>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</si>
  <si>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</si>
  <si>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</si>
  <si>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</si>
  <si>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</si>
  <si>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</si>
  <si>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</si>
  <si>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</si>
  <si>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</si>
  <si>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</si>
  <si>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</si>
  <si>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</si>
  <si>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</si>
  <si>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</si>
  <si>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</si>
  <si>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</si>
  <si>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</si>
  <si>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</si>
  <si>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</si>
  <si>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</si>
  <si>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</si>
  <si>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</si>
  <si>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</si>
  <si>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</si>
  <si>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</si>
  <si>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</si>
  <si>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</si>
  <si>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</si>
  <si>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</si>
  <si>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</si>
  <si>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</si>
  <si>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</si>
  <si>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</si>
  <si>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</si>
  <si>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</si>
  <si>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</si>
  <si>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</si>
  <si>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</si>
  <si>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</si>
  <si>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</si>
  <si>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</si>
  <si>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</si>
  <si>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</si>
  <si>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</si>
  <si>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</si>
  <si>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</si>
  <si>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</si>
  <si>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</si>
  <si>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</si>
  <si>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</si>
  <si>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</si>
  <si>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</si>
  <si>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</si>
  <si>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</si>
  <si>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</si>
  <si>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</si>
  <si>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</si>
  <si>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</si>
  <si>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</si>
  <si>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</si>
  <si>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</si>
  <si>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</si>
  <si>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</si>
  <si>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</si>
  <si>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</si>
  <si>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</si>
  <si>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</si>
  <si>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</si>
  <si>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</si>
  <si>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</si>
  <si>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</si>
  <si>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</si>
  <si>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</si>
  <si>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</si>
  <si>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</si>
  <si>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</si>
  <si>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</si>
  <si>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</si>
  <si>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</si>
  <si>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</si>
  <si>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</si>
  <si>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</si>
  <si>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</si>
  <si>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</si>
  <si>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</si>
  <si>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</si>
  <si>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</si>
  <si>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</si>
  <si>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</si>
  <si>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</si>
  <si>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</si>
  <si>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</si>
  <si>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</si>
  <si>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</si>
  <si>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</si>
  <si>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</si>
  <si>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</si>
  <si>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</si>
  <si>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</si>
  <si>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</si>
  <si>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</si>
  <si>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</si>
  <si>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</si>
  <si>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</si>
  <si>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</si>
  <si>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</si>
  <si>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</si>
  <si>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</si>
  <si>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</si>
  <si>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</si>
  <si>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</si>
  <si>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</si>
  <si>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</si>
  <si>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</si>
  <si>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</si>
  <si>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</si>
  <si>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</si>
  <si>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</si>
  <si>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</si>
  <si>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</si>
  <si>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</si>
  <si>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</si>
  <si>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</si>
  <si>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</si>
  <si>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</si>
  <si>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</si>
  <si>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</si>
  <si>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</si>
  <si>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</si>
  <si>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</si>
  <si>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</si>
  <si>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</si>
  <si>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</si>
  <si>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</si>
  <si>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</si>
  <si>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</si>
  <si>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</si>
  <si>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</si>
  <si>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</si>
  <si>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</si>
  <si>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</si>
  <si>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</si>
  <si>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</si>
  <si>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</si>
  <si>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</si>
  <si>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</si>
  <si>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</si>
  <si>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</si>
  <si>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</si>
  <si>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</si>
  <si>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</si>
  <si>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</si>
  <si>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</si>
  <si>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</si>
  <si>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</si>
  <si>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</si>
  <si>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</si>
  <si>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</si>
  <si>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ΔΑΔΔΙ 1596</t>
  </si>
  <si>
    <t>ΒΟΥΒΑΛΟΙΜΕΓΑΛΟ ΜΟΥΡΙΠΛΑΤΥΒΟΛΑ ΚΡΥΩΝ</t>
  </si>
  <si>
    <t>751</t>
  </si>
  <si>
    <t>ΜΟΝΗ ΤΟΠΛΟΥ</t>
  </si>
  <si>
    <t>ΤΟ ΑΙΤΗΜΑ ΕΙΧΕ ΙΣΧΥ 2025kW. ΣΥΝΔΕΕΤΑΙ ΜΕ ΤΟ ΑΙΤΗΜΑ ΜΕ Α/Α 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</si>
  <si>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</si>
  <si>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</si>
  <si>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</si>
  <si>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</si>
  <si>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</si>
  <si>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</si>
  <si>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</si>
  <si>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ΜΕ ΤΟ ΔΔΝ/751/09.04.2012 ΕΓΙΝΕ ΑΙΤΗΜΑ REPOWERING, ΕΝΟΠΟΙΗΘΗΚΕ Η ΙΣΧΥΣ ΤΩΝ ΑΙΤΗΜΑΤΩΝ 6321 (5,1 MW) και 6322 (1,5 MW)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</si>
  <si>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</si>
  <si>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</si>
  <si>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</si>
  <si>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</si>
  <si>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</si>
  <si>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</si>
  <si>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ΗΜΕΡΟΜΗΝΙΑ  ΕΝΗΜΕΡΩΣΗΣ: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</si>
</sst>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5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J21" sqref="J21:J2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22" t="s">
        <v>745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7" ht="20.25" customHeight="1" thickBot="1" x14ac:dyDescent="0.25">
      <c r="A2" s="177" t="s">
        <v>667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</row>
    <row r="3" spans="1:17" ht="13.5" customHeight="1" thickBot="1" x14ac:dyDescent="0.25">
      <c r="A3" s="229" t="s">
        <v>46</v>
      </c>
      <c r="B3" s="223" t="s">
        <v>0</v>
      </c>
      <c r="C3" s="224"/>
      <c r="D3" s="225" t="s">
        <v>635</v>
      </c>
      <c r="E3" s="225" t="s">
        <v>476</v>
      </c>
      <c r="F3" s="227" t="s">
        <v>77</v>
      </c>
      <c r="G3" s="228"/>
      <c r="H3" s="191" t="s">
        <v>58</v>
      </c>
      <c r="I3" s="192"/>
      <c r="J3" s="191" t="s">
        <v>60</v>
      </c>
      <c r="K3" s="192"/>
      <c r="L3" s="191" t="s">
        <v>61</v>
      </c>
      <c r="M3" s="192"/>
      <c r="N3" s="191" t="s">
        <v>87</v>
      </c>
      <c r="O3" s="192"/>
      <c r="P3" s="191" t="s">
        <v>556</v>
      </c>
      <c r="Q3" s="192"/>
    </row>
    <row r="4" spans="1:17" ht="84.75" customHeight="1" thickBot="1" x14ac:dyDescent="0.25">
      <c r="A4" s="229"/>
      <c r="B4" s="223"/>
      <c r="C4" s="224"/>
      <c r="D4" s="226"/>
      <c r="E4" s="226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691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692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699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698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693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694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697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700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695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696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87">
        <v>11</v>
      </c>
      <c r="B15" s="220" t="s">
        <v>672</v>
      </c>
      <c r="C15" s="73" t="s">
        <v>11</v>
      </c>
      <c r="D15" s="189">
        <f>ΘΗΡΑ!E3</f>
        <v>1320</v>
      </c>
      <c r="E15" s="189">
        <f>ΘΗΡΑ!E7</f>
        <v>0</v>
      </c>
      <c r="F15" s="221">
        <f>ΘΗΡΑ!$E$4</f>
        <v>1</v>
      </c>
      <c r="G15" s="198">
        <f>ΘΗΡΑ!$E$5</f>
        <v>1320</v>
      </c>
      <c r="H15" s="214">
        <f>ΘΗΡΑ!X2</f>
        <v>1</v>
      </c>
      <c r="I15" s="217">
        <f>ΘΗΡΑ!X7</f>
        <v>1320</v>
      </c>
      <c r="J15" s="180">
        <f>ΘΗΡΑ!X4</f>
        <v>1</v>
      </c>
      <c r="K15" s="193">
        <f>ΘΗΡΑ!X8</f>
        <v>1320</v>
      </c>
      <c r="L15" s="180">
        <f>ΘΗΡΑ!X5</f>
        <v>0</v>
      </c>
      <c r="M15" s="201">
        <f>ΘΗΡΑ!X9</f>
        <v>0</v>
      </c>
      <c r="N15" s="180">
        <f>ΘΗΡΑ!X11</f>
        <v>0</v>
      </c>
      <c r="O15" s="183">
        <f>ΘΗΡΑ!X10</f>
        <v>0</v>
      </c>
      <c r="P15" s="180">
        <f>ΘΗΡΑ!X13</f>
        <v>0</v>
      </c>
      <c r="Q15" s="183">
        <f>ΘΗΡΑ!X12</f>
        <v>0</v>
      </c>
    </row>
    <row r="16" spans="1:17" ht="13.5" thickBot="1" x14ac:dyDescent="0.25">
      <c r="A16" s="188"/>
      <c r="B16" s="196"/>
      <c r="C16" s="72" t="s">
        <v>12</v>
      </c>
      <c r="D16" s="190"/>
      <c r="E16" s="190"/>
      <c r="F16" s="212"/>
      <c r="G16" s="200"/>
      <c r="H16" s="216"/>
      <c r="I16" s="219"/>
      <c r="J16" s="182"/>
      <c r="K16" s="194"/>
      <c r="L16" s="182"/>
      <c r="M16" s="203"/>
      <c r="N16" s="182"/>
      <c r="O16" s="185"/>
      <c r="P16" s="182"/>
      <c r="Q16" s="185"/>
    </row>
    <row r="17" spans="1:17" ht="13.5" thickBot="1" x14ac:dyDescent="0.25">
      <c r="A17" s="7">
        <v>12</v>
      </c>
      <c r="B17" s="8" t="s">
        <v>690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8">
        <f>ΙΚΑΡΙΑ!X13</f>
        <v>3</v>
      </c>
      <c r="Q17" s="120">
        <f>ΙΚΑΡΙΑ!X12</f>
        <v>985</v>
      </c>
    </row>
    <row r="18" spans="1:17" x14ac:dyDescent="0.2">
      <c r="A18" s="186">
        <v>13</v>
      </c>
      <c r="B18" s="195" t="s">
        <v>673</v>
      </c>
      <c r="C18" s="70" t="s">
        <v>14</v>
      </c>
      <c r="D18" s="189">
        <f>KΑΡΠΑΘΟΣ!E3</f>
        <v>2720</v>
      </c>
      <c r="E18" s="189">
        <f>KΑΡΠΑΘΟΣ!$E$7</f>
        <v>870</v>
      </c>
      <c r="F18" s="221">
        <f>KΑΡΠΑΘΟΣ!$E$4</f>
        <v>6</v>
      </c>
      <c r="G18" s="198">
        <f>KΑΡΠΑΘΟΣ!$E$5</f>
        <v>3170</v>
      </c>
      <c r="H18" s="214">
        <f>KΑΡΠΑΘΟΣ!X2</f>
        <v>5</v>
      </c>
      <c r="I18" s="217">
        <f>KΑΡΠΑΘΟΣ!X7</f>
        <v>1850</v>
      </c>
      <c r="J18" s="180">
        <f>KΑΡΠΑΘΟΣ!X4</f>
        <v>5</v>
      </c>
      <c r="K18" s="193">
        <f>KΑΡΠΑΘΟΣ!X8</f>
        <v>1850</v>
      </c>
      <c r="L18" s="180">
        <f>KΑΡΠΑΘΟΣ!X5</f>
        <v>5</v>
      </c>
      <c r="M18" s="201">
        <f>KΑΡΠΑΘΟΣ!X9</f>
        <v>1850</v>
      </c>
      <c r="N18" s="180">
        <f>KΑΡΠΑΘΟΣ!X11</f>
        <v>5</v>
      </c>
      <c r="O18" s="183">
        <f>KΑΡΠΑΘΟΣ!X10</f>
        <v>1850</v>
      </c>
      <c r="P18" s="180">
        <f>KΑΡΠΑΘΟΣ!X13</f>
        <v>4</v>
      </c>
      <c r="Q18" s="183">
        <f>KΑΡΠΑΘΟΣ!X12</f>
        <v>1850</v>
      </c>
    </row>
    <row r="19" spans="1:17" ht="13.5" thickBot="1" x14ac:dyDescent="0.25">
      <c r="A19" s="188"/>
      <c r="B19" s="196"/>
      <c r="C19" s="72" t="s">
        <v>15</v>
      </c>
      <c r="D19" s="190"/>
      <c r="E19" s="190"/>
      <c r="F19" s="212"/>
      <c r="G19" s="200"/>
      <c r="H19" s="216"/>
      <c r="I19" s="219"/>
      <c r="J19" s="182"/>
      <c r="K19" s="194"/>
      <c r="L19" s="182"/>
      <c r="M19" s="203"/>
      <c r="N19" s="182"/>
      <c r="O19" s="185"/>
      <c r="P19" s="182"/>
      <c r="Q19" s="185"/>
    </row>
    <row r="20" spans="1:17" ht="13.5" thickBot="1" x14ac:dyDescent="0.25">
      <c r="A20" s="7">
        <v>14</v>
      </c>
      <c r="B20" s="8" t="s">
        <v>689</v>
      </c>
      <c r="C20" s="74" t="s">
        <v>16</v>
      </c>
      <c r="D20" s="110">
        <f>ΚΥΘΝΟΣ!$E$3</f>
        <v>670</v>
      </c>
      <c r="E20" s="110">
        <f>ΚΥΘΝΟΣ!$E$7</f>
        <v>5</v>
      </c>
      <c r="F20" s="112">
        <f>ΚΥΘΝΟΣ!$E$4</f>
        <v>2</v>
      </c>
      <c r="G20" s="111">
        <f>ΚΥΘΝΟΣ!$E$5</f>
        <v>665</v>
      </c>
      <c r="H20" s="115">
        <f>ΚΥΘΝΟΣ!$X$2</f>
        <v>2</v>
      </c>
      <c r="I20" s="114">
        <f>ΚΥΘΝΟΣ!$X$7</f>
        <v>665</v>
      </c>
      <c r="J20" s="118">
        <f>ΚΥΘΝΟΣ!$X$4</f>
        <v>2</v>
      </c>
      <c r="K20" s="119">
        <f>ΚΥΘΝΟΣ!$X$8</f>
        <v>665</v>
      </c>
      <c r="L20" s="118">
        <f>ΚΥΘΝΟΣ!$X$5</f>
        <v>2</v>
      </c>
      <c r="M20" s="122">
        <f>ΚΥΘΝΟΣ!$X$9</f>
        <v>665</v>
      </c>
      <c r="N20" s="118">
        <f>ΚΥΘΝΟΣ!$X$11</f>
        <v>2</v>
      </c>
      <c r="O20" s="120">
        <f>ΚΥΘΝΟΣ!$X$10</f>
        <v>665</v>
      </c>
      <c r="P20" s="118">
        <f>ΚΥΘΝΟΣ!$X$13</f>
        <v>2</v>
      </c>
      <c r="Q20" s="120">
        <f>ΚΥΘΝΟΣ!$X$12</f>
        <v>665</v>
      </c>
    </row>
    <row r="21" spans="1:17" x14ac:dyDescent="0.2">
      <c r="A21" s="186">
        <v>15</v>
      </c>
      <c r="B21" s="195" t="s">
        <v>674</v>
      </c>
      <c r="C21" s="70" t="s">
        <v>17</v>
      </c>
      <c r="D21" s="201">
        <f>'ΚΩΣ - ΚΑΛΥΜΝΟΣ'!$E$3</f>
        <v>26000</v>
      </c>
      <c r="E21" s="189">
        <f>'ΚΩΣ - ΚΑΛΥΜΝΟΣ'!$E$7</f>
        <v>9000</v>
      </c>
      <c r="F21" s="211">
        <f>'ΚΩΣ - ΚΑΛΥΜΝΟΣ'!$E$4</f>
        <v>8</v>
      </c>
      <c r="G21" s="198">
        <f>'ΚΩΣ - ΚΑΛΥΜΝΟΣ'!$E$5</f>
        <v>21700</v>
      </c>
      <c r="H21" s="214">
        <f>'ΚΩΣ - ΚΑΛΥΜΝΟΣ'!X2</f>
        <v>4</v>
      </c>
      <c r="I21" s="217">
        <f>'ΚΩΣ - ΚΑΛΥΜΝΟΣ'!X7</f>
        <v>15800</v>
      </c>
      <c r="J21" s="180">
        <f>'ΚΩΣ - ΚΑΛΥΜΝΟΣ'!X4</f>
        <v>4</v>
      </c>
      <c r="K21" s="193">
        <f>'ΚΩΣ - ΚΑΛΥΜΝΟΣ'!X8</f>
        <v>15800</v>
      </c>
      <c r="L21" s="180">
        <f>'ΚΩΣ - ΚΑΛΥΜΝΟΣ'!X5</f>
        <v>4</v>
      </c>
      <c r="M21" s="201">
        <f>'ΚΩΣ - ΚΑΛΥΜΝΟΣ'!X9</f>
        <v>15800</v>
      </c>
      <c r="N21" s="180">
        <f>'ΚΩΣ - ΚΑΛΥΜΝΟΣ'!X11</f>
        <v>4</v>
      </c>
      <c r="O21" s="183">
        <f>'ΚΩΣ - ΚΑΛΥΜΝΟΣ'!X10</f>
        <v>15800</v>
      </c>
      <c r="P21" s="180">
        <f>'ΚΩΣ - ΚΑΛΥΜΝΟΣ'!X13</f>
        <v>4</v>
      </c>
      <c r="Q21" s="183">
        <f>'ΚΩΣ - ΚΑΛΥΜΝΟΣ'!X12</f>
        <v>15200</v>
      </c>
    </row>
    <row r="22" spans="1:17" x14ac:dyDescent="0.2">
      <c r="A22" s="187"/>
      <c r="B22" s="197"/>
      <c r="C22" s="71" t="s">
        <v>18</v>
      </c>
      <c r="D22" s="202"/>
      <c r="E22" s="204"/>
      <c r="F22" s="213"/>
      <c r="G22" s="199"/>
      <c r="H22" s="215"/>
      <c r="I22" s="218"/>
      <c r="J22" s="181"/>
      <c r="K22" s="205"/>
      <c r="L22" s="181"/>
      <c r="M22" s="202"/>
      <c r="N22" s="181"/>
      <c r="O22" s="184"/>
      <c r="P22" s="181"/>
      <c r="Q22" s="184"/>
    </row>
    <row r="23" spans="1:17" x14ac:dyDescent="0.2">
      <c r="A23" s="187"/>
      <c r="B23" s="197"/>
      <c r="C23" s="71" t="s">
        <v>19</v>
      </c>
      <c r="D23" s="202"/>
      <c r="E23" s="204"/>
      <c r="F23" s="213"/>
      <c r="G23" s="199"/>
      <c r="H23" s="215"/>
      <c r="I23" s="218"/>
      <c r="J23" s="181"/>
      <c r="K23" s="205"/>
      <c r="L23" s="181"/>
      <c r="M23" s="202"/>
      <c r="N23" s="181"/>
      <c r="O23" s="184"/>
      <c r="P23" s="181"/>
      <c r="Q23" s="184"/>
    </row>
    <row r="24" spans="1:17" x14ac:dyDescent="0.2">
      <c r="A24" s="187"/>
      <c r="B24" s="197"/>
      <c r="C24" s="71" t="s">
        <v>20</v>
      </c>
      <c r="D24" s="202"/>
      <c r="E24" s="204"/>
      <c r="F24" s="213"/>
      <c r="G24" s="199"/>
      <c r="H24" s="215"/>
      <c r="I24" s="218"/>
      <c r="J24" s="181"/>
      <c r="K24" s="205"/>
      <c r="L24" s="181"/>
      <c r="M24" s="202"/>
      <c r="N24" s="181"/>
      <c r="O24" s="184"/>
      <c r="P24" s="181"/>
      <c r="Q24" s="184"/>
    </row>
    <row r="25" spans="1:17" x14ac:dyDescent="0.2">
      <c r="A25" s="187"/>
      <c r="B25" s="197"/>
      <c r="C25" s="71" t="s">
        <v>21</v>
      </c>
      <c r="D25" s="202"/>
      <c r="E25" s="204"/>
      <c r="F25" s="213"/>
      <c r="G25" s="199"/>
      <c r="H25" s="215"/>
      <c r="I25" s="218"/>
      <c r="J25" s="181"/>
      <c r="K25" s="205"/>
      <c r="L25" s="181"/>
      <c r="M25" s="202"/>
      <c r="N25" s="181"/>
      <c r="O25" s="184"/>
      <c r="P25" s="181"/>
      <c r="Q25" s="184"/>
    </row>
    <row r="26" spans="1:17" x14ac:dyDescent="0.2">
      <c r="A26" s="187"/>
      <c r="B26" s="197"/>
      <c r="C26" s="71" t="s">
        <v>22</v>
      </c>
      <c r="D26" s="202"/>
      <c r="E26" s="204"/>
      <c r="F26" s="213"/>
      <c r="G26" s="199"/>
      <c r="H26" s="215"/>
      <c r="I26" s="218"/>
      <c r="J26" s="181"/>
      <c r="K26" s="205"/>
      <c r="L26" s="181"/>
      <c r="M26" s="202"/>
      <c r="N26" s="181"/>
      <c r="O26" s="184"/>
      <c r="P26" s="181"/>
      <c r="Q26" s="184"/>
    </row>
    <row r="27" spans="1:17" x14ac:dyDescent="0.2">
      <c r="A27" s="187"/>
      <c r="B27" s="197"/>
      <c r="C27" s="71" t="s">
        <v>23</v>
      </c>
      <c r="D27" s="202"/>
      <c r="E27" s="204"/>
      <c r="F27" s="213"/>
      <c r="G27" s="199"/>
      <c r="H27" s="215"/>
      <c r="I27" s="218"/>
      <c r="J27" s="181"/>
      <c r="K27" s="205"/>
      <c r="L27" s="181"/>
      <c r="M27" s="202"/>
      <c r="N27" s="181"/>
      <c r="O27" s="184"/>
      <c r="P27" s="181"/>
      <c r="Q27" s="184"/>
    </row>
    <row r="28" spans="1:17" x14ac:dyDescent="0.2">
      <c r="A28" s="187"/>
      <c r="B28" s="197"/>
      <c r="C28" s="71" t="s">
        <v>24</v>
      </c>
      <c r="D28" s="202"/>
      <c r="E28" s="204"/>
      <c r="F28" s="213"/>
      <c r="G28" s="199"/>
      <c r="H28" s="215"/>
      <c r="I28" s="218"/>
      <c r="J28" s="181"/>
      <c r="K28" s="205"/>
      <c r="L28" s="181"/>
      <c r="M28" s="202"/>
      <c r="N28" s="181"/>
      <c r="O28" s="184"/>
      <c r="P28" s="181"/>
      <c r="Q28" s="184"/>
    </row>
    <row r="29" spans="1:17" ht="13.5" thickBot="1" x14ac:dyDescent="0.25">
      <c r="A29" s="188"/>
      <c r="B29" s="196"/>
      <c r="C29" s="75" t="s">
        <v>25</v>
      </c>
      <c r="D29" s="203"/>
      <c r="E29" s="190"/>
      <c r="F29" s="212"/>
      <c r="G29" s="200"/>
      <c r="H29" s="216"/>
      <c r="I29" s="219"/>
      <c r="J29" s="182"/>
      <c r="K29" s="194"/>
      <c r="L29" s="182"/>
      <c r="M29" s="203"/>
      <c r="N29" s="182"/>
      <c r="O29" s="185"/>
      <c r="P29" s="182"/>
      <c r="Q29" s="185"/>
    </row>
    <row r="30" spans="1:17" x14ac:dyDescent="0.2">
      <c r="A30" s="4">
        <v>16</v>
      </c>
      <c r="B30" s="13" t="s">
        <v>686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687</v>
      </c>
      <c r="C31" s="71" t="s">
        <v>27</v>
      </c>
      <c r="D31" s="110">
        <f>ΛΗΜΝΟΣ!$E$3</f>
        <v>3600</v>
      </c>
      <c r="E31" s="110">
        <f>ΛΗΜΝΟΣ!$E$7</f>
        <v>560</v>
      </c>
      <c r="F31" s="112">
        <f>ΛΗΜΝΟΣ!$E$4</f>
        <v>5</v>
      </c>
      <c r="G31" s="111">
        <f>ΛΗΜΝΟΣ!$E$5</f>
        <v>3040</v>
      </c>
      <c r="H31" s="115">
        <f>ΛΗΜΝΟΣ!$X$2</f>
        <v>5</v>
      </c>
      <c r="I31" s="114">
        <f>ΛΗΜΝΟΣ!$X$7</f>
        <v>3040</v>
      </c>
      <c r="J31" s="118">
        <f>ΛΗΜΝΟΣ!$X$4</f>
        <v>5</v>
      </c>
      <c r="K31" s="119">
        <f>ΛΗΜΝΟΣ!$X$8</f>
        <v>3040</v>
      </c>
      <c r="L31" s="118">
        <f>ΛΗΜΝΟΣ!$X$5</f>
        <v>5</v>
      </c>
      <c r="M31" s="122">
        <f>ΛΗΜΝΟΣ!$X$9</f>
        <v>3040</v>
      </c>
      <c r="N31" s="118">
        <f>ΛΗΜΝΟΣ!$X$11</f>
        <v>5</v>
      </c>
      <c r="O31" s="120">
        <f>ΛΗΜΝΟΣ!$X$10</f>
        <v>3040</v>
      </c>
      <c r="P31" s="118">
        <f>ΛΗΜΝΟΣ!$X$13</f>
        <v>4</v>
      </c>
      <c r="Q31" s="120">
        <f>ΛΗΜΝΟΣ!$X$12</f>
        <v>2340</v>
      </c>
    </row>
    <row r="32" spans="1:17" ht="13.5" thickBot="1" x14ac:dyDescent="0.25">
      <c r="A32" s="6">
        <v>18</v>
      </c>
      <c r="B32" s="14" t="s">
        <v>688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86">
        <v>19</v>
      </c>
      <c r="B33" s="195" t="s">
        <v>675</v>
      </c>
      <c r="C33" s="73" t="s">
        <v>29</v>
      </c>
      <c r="D33" s="189">
        <f>ΜΗΛΟΣ!$E$3</f>
        <v>2650</v>
      </c>
      <c r="E33" s="189">
        <f>ΜΗΛΟΣ!$E$7</f>
        <v>0</v>
      </c>
      <c r="F33" s="221">
        <f>ΜΗΛΟΣ!$E$4</f>
        <v>3</v>
      </c>
      <c r="G33" s="217">
        <f>ΜΗΛΟΣ!$E$5</f>
        <v>2650</v>
      </c>
      <c r="H33" s="214">
        <f>ΜΗΛΟΣ!$X$2</f>
        <v>3</v>
      </c>
      <c r="I33" s="217">
        <f>ΜΗΛΟΣ!$X$7</f>
        <v>2650</v>
      </c>
      <c r="J33" s="180">
        <f>ΜΗΛΟΣ!$X$4</f>
        <v>3</v>
      </c>
      <c r="K33" s="201">
        <f>ΜΗΛΟΣ!$X$8</f>
        <v>2650</v>
      </c>
      <c r="L33" s="180">
        <f>ΜΗΛΟΣ!$X$5</f>
        <v>3</v>
      </c>
      <c r="M33" s="201">
        <f>ΜΗΛΟΣ!$X$9</f>
        <v>2650</v>
      </c>
      <c r="N33" s="180">
        <f>ΜΗΛΟΣ!$X$11</f>
        <v>3</v>
      </c>
      <c r="O33" s="201">
        <f>ΜΗΛΟΣ!$X$10</f>
        <v>2650</v>
      </c>
      <c r="P33" s="180">
        <f>ΜΗΛΟΣ!$X$13</f>
        <v>3</v>
      </c>
      <c r="Q33" s="201">
        <f>ΜΗΛΟΣ!$X$12</f>
        <v>2650</v>
      </c>
    </row>
    <row r="34" spans="1:17" ht="13.5" thickBot="1" x14ac:dyDescent="0.25">
      <c r="A34" s="188"/>
      <c r="B34" s="196"/>
      <c r="C34" s="72" t="s">
        <v>30</v>
      </c>
      <c r="D34" s="190"/>
      <c r="E34" s="190"/>
      <c r="F34" s="212"/>
      <c r="G34" s="219"/>
      <c r="H34" s="216"/>
      <c r="I34" s="219"/>
      <c r="J34" s="182"/>
      <c r="K34" s="203"/>
      <c r="L34" s="182"/>
      <c r="M34" s="203"/>
      <c r="N34" s="182"/>
      <c r="O34" s="203"/>
      <c r="P34" s="182"/>
      <c r="Q34" s="203"/>
    </row>
    <row r="35" spans="1:17" ht="13.5" thickBot="1" x14ac:dyDescent="0.25">
      <c r="A35" s="6">
        <v>20</v>
      </c>
      <c r="B35" s="14" t="s">
        <v>685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86">
        <v>21</v>
      </c>
      <c r="B36" s="195" t="s">
        <v>676</v>
      </c>
      <c r="C36" s="70" t="s">
        <v>32</v>
      </c>
      <c r="D36" s="189">
        <f>ΣΑΜΟΣ!E3</f>
        <v>10000</v>
      </c>
      <c r="E36" s="189">
        <f>ΣΑΜΟΣ!E7</f>
        <v>-775</v>
      </c>
      <c r="F36" s="211">
        <f>ΣΑΜΟΣ!$E$4</f>
        <v>8</v>
      </c>
      <c r="G36" s="198">
        <f>ΣΑΜΟΣ!$E$5</f>
        <v>10775</v>
      </c>
      <c r="H36" s="214">
        <f>ΣΑΜΟΣ!X2</f>
        <v>8</v>
      </c>
      <c r="I36" s="217">
        <f>ΣΑΜΟΣ!X7</f>
        <v>10775</v>
      </c>
      <c r="J36" s="180">
        <f>ΣΑΜΟΣ!X4</f>
        <v>8</v>
      </c>
      <c r="K36" s="193">
        <f>ΣΑΜΟΣ!X8</f>
        <v>10775</v>
      </c>
      <c r="L36" s="180">
        <f>ΣΑΜΟΣ!X5</f>
        <v>8</v>
      </c>
      <c r="M36" s="201">
        <f>ΣΑΜΟΣ!X9</f>
        <v>10775</v>
      </c>
      <c r="N36" s="180">
        <f>ΣΑΜΟΣ!X11</f>
        <v>8</v>
      </c>
      <c r="O36" s="183">
        <f>ΣΑΜΟΣ!X10</f>
        <v>10775</v>
      </c>
      <c r="P36" s="180">
        <f>ΣΑΜΟΣ!X13</f>
        <v>8</v>
      </c>
      <c r="Q36" s="183">
        <f>ΣΑΜΟΣ!X12</f>
        <v>10775</v>
      </c>
    </row>
    <row r="37" spans="1:17" x14ac:dyDescent="0.2">
      <c r="A37" s="187"/>
      <c r="B37" s="197"/>
      <c r="C37" s="71" t="s">
        <v>33</v>
      </c>
      <c r="D37" s="204"/>
      <c r="E37" s="204"/>
      <c r="F37" s="213"/>
      <c r="G37" s="199"/>
      <c r="H37" s="215"/>
      <c r="I37" s="218"/>
      <c r="J37" s="181"/>
      <c r="K37" s="205"/>
      <c r="L37" s="181"/>
      <c r="M37" s="202"/>
      <c r="N37" s="181"/>
      <c r="O37" s="184"/>
      <c r="P37" s="181"/>
      <c r="Q37" s="184"/>
    </row>
    <row r="38" spans="1:17" ht="13.5" thickBot="1" x14ac:dyDescent="0.25">
      <c r="A38" s="188"/>
      <c r="B38" s="196"/>
      <c r="C38" s="72" t="s">
        <v>34</v>
      </c>
      <c r="D38" s="190"/>
      <c r="E38" s="190"/>
      <c r="F38" s="212"/>
      <c r="G38" s="200"/>
      <c r="H38" s="216"/>
      <c r="I38" s="219"/>
      <c r="J38" s="182"/>
      <c r="K38" s="194"/>
      <c r="L38" s="182"/>
      <c r="M38" s="203"/>
      <c r="N38" s="182"/>
      <c r="O38" s="185"/>
      <c r="P38" s="182"/>
      <c r="Q38" s="185"/>
    </row>
    <row r="39" spans="1:17" x14ac:dyDescent="0.2">
      <c r="A39" s="4">
        <v>22</v>
      </c>
      <c r="B39" s="13" t="s">
        <v>680</v>
      </c>
      <c r="C39" s="106" t="s">
        <v>35</v>
      </c>
      <c r="D39" s="132">
        <f>ΠΑΤΜΟΣ!$E$3</f>
        <v>1200</v>
      </c>
      <c r="E39" s="109">
        <f>ΠΑΤΜΟΣ!$E$7</f>
        <v>0</v>
      </c>
      <c r="F39" s="134">
        <f>ΠΑΤΜΟΣ!$E$4</f>
        <v>1</v>
      </c>
      <c r="G39" s="113">
        <f>ΠΑΤΜΟΣ!$E$5</f>
        <v>1200</v>
      </c>
      <c r="H39" s="136">
        <f>ΠΑΤΜΟΣ!$X$2</f>
        <v>1</v>
      </c>
      <c r="I39" s="113">
        <f>ΠΑΤΜΟΣ!$X$7</f>
        <v>1200</v>
      </c>
      <c r="J39" s="138">
        <f>ΠΑΤΜΟΣ!$X$4</f>
        <v>1</v>
      </c>
      <c r="K39" s="121">
        <f>ΠΑΤΜΟΣ!$X$8</f>
        <v>1200</v>
      </c>
      <c r="L39" s="138">
        <f>ΠΑΤΜΟΣ!$X$5</f>
        <v>1</v>
      </c>
      <c r="M39" s="121">
        <f>ΠΑΤΜΟΣ!$X$9</f>
        <v>1200</v>
      </c>
      <c r="N39" s="138">
        <f>ΠΑΤΜΟΣ!$X$11</f>
        <v>1</v>
      </c>
      <c r="O39" s="121">
        <f>ΠΑΤΜΟΣ!$X$10</f>
        <v>1200</v>
      </c>
      <c r="P39" s="138">
        <f>ΠΑΤΜΟΣ!$X$13</f>
        <v>1</v>
      </c>
      <c r="Q39" s="121">
        <f>ΠΑΤΜΟΣ!$X$12</f>
        <v>1200</v>
      </c>
    </row>
    <row r="40" spans="1:17" x14ac:dyDescent="0.2">
      <c r="A40" s="5">
        <v>23</v>
      </c>
      <c r="B40" s="5" t="s">
        <v>683</v>
      </c>
      <c r="C40" s="107" t="s">
        <v>36</v>
      </c>
      <c r="D40" s="133"/>
      <c r="E40" s="16"/>
      <c r="F40" s="135"/>
      <c r="G40" s="77"/>
      <c r="H40" s="137"/>
      <c r="I40" s="77"/>
      <c r="J40" s="139"/>
      <c r="K40" s="26"/>
      <c r="L40" s="139"/>
      <c r="M40" s="26"/>
      <c r="N40" s="139"/>
      <c r="O40" s="26"/>
      <c r="P40" s="139"/>
      <c r="Q40" s="26"/>
    </row>
    <row r="41" spans="1:17" x14ac:dyDescent="0.2">
      <c r="A41" s="5">
        <v>24</v>
      </c>
      <c r="B41" s="5" t="s">
        <v>681</v>
      </c>
      <c r="C41" s="107" t="s">
        <v>37</v>
      </c>
      <c r="D41" s="133">
        <f>ΣΙΦΝΟΣ!$E$3</f>
        <v>1200</v>
      </c>
      <c r="E41" s="16">
        <f>ΣΙΦΝΟΣ!$E$7</f>
        <v>0</v>
      </c>
      <c r="F41" s="135">
        <f>ΣΙΦΝΟΣ!$E$4</f>
        <v>1</v>
      </c>
      <c r="G41" s="77">
        <f>ΣΙΦΝΟΣ!$E$5</f>
        <v>1200</v>
      </c>
      <c r="H41" s="137">
        <f>ΣΙΦΝΟΣ!$X$2</f>
        <v>1</v>
      </c>
      <c r="I41" s="77">
        <f>ΣΙΦΝΟΣ!$X$7</f>
        <v>1200</v>
      </c>
      <c r="J41" s="139">
        <f>ΣΙΦΝΟΣ!$X$4</f>
        <v>1</v>
      </c>
      <c r="K41" s="26">
        <f>ΣΙΦΝΟΣ!$X$8</f>
        <v>1200</v>
      </c>
      <c r="L41" s="139">
        <f>ΣΙΦΝΟΣ!$X$5</f>
        <v>1</v>
      </c>
      <c r="M41" s="26">
        <f>ΣΙΦΝΟΣ!$X$9</f>
        <v>1200</v>
      </c>
      <c r="N41" s="139">
        <f>ΣΙΦΝΟΣ!$X$11</f>
        <v>1</v>
      </c>
      <c r="O41" s="26">
        <f>ΣΙΦΝΟΣ!$X$10</f>
        <v>1200</v>
      </c>
      <c r="P41" s="139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682</v>
      </c>
      <c r="C42" s="107" t="s">
        <v>38</v>
      </c>
      <c r="D42" s="133">
        <f>ΣΚΥΡΟΣ!E3</f>
        <v>800</v>
      </c>
      <c r="E42" s="16">
        <f>ΣΚΥΡΟΣ!$E$7</f>
        <v>800</v>
      </c>
      <c r="F42" s="135">
        <f>ΣΚΥΡΟΣ!$E$4</f>
        <v>1</v>
      </c>
      <c r="G42" s="77">
        <f>ΣΚΥΡΟΣ!$E$5</f>
        <v>800</v>
      </c>
      <c r="H42" s="137">
        <f>ΣΚΥΡΟΣ!$X$2</f>
        <v>0</v>
      </c>
      <c r="I42" s="77">
        <f>ΣΚΥΡΟΣ!$X$7</f>
        <v>0</v>
      </c>
      <c r="J42" s="139">
        <f>ΣΚΥΡΟΣ!$X$4</f>
        <v>0</v>
      </c>
      <c r="K42" s="26">
        <f>ΣΚΥΡΟΣ!$X$8</f>
        <v>0</v>
      </c>
      <c r="L42" s="139">
        <f>ΣΚΥΡΟΣ!$X$5</f>
        <v>0</v>
      </c>
      <c r="M42" s="26">
        <f>ΣΚΥΡΟΣ!$X$9</f>
        <v>0</v>
      </c>
      <c r="N42" s="139">
        <f>ΣΚΥΡΟΣ!$X$11</f>
        <v>0</v>
      </c>
      <c r="O42" s="26">
        <f>ΣΚΥΡΟΣ!$X$10</f>
        <v>0</v>
      </c>
      <c r="P42" s="139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684</v>
      </c>
      <c r="C43" s="108" t="s">
        <v>39</v>
      </c>
      <c r="D43" s="140">
        <f>ΣΥΜΗ!$E$3</f>
        <v>330</v>
      </c>
      <c r="E43" s="20">
        <f>ΣΥΜΗ!$E$7</f>
        <v>330</v>
      </c>
      <c r="F43" s="141">
        <f>ΣΥΜΗ!$E$4</f>
        <v>1</v>
      </c>
      <c r="G43" s="81">
        <f>ΣΥΜΗ!$E$5</f>
        <v>330</v>
      </c>
      <c r="H43" s="142">
        <f>ΣΥΜΗ!$X$2</f>
        <v>0</v>
      </c>
      <c r="I43" s="81">
        <f>ΣΥΜΗ!$X$7</f>
        <v>0</v>
      </c>
      <c r="J43" s="143">
        <f>ΣΥΜΗ!$X$4</f>
        <v>0</v>
      </c>
      <c r="K43" s="27">
        <f>ΣΥΜΗ!$X$8</f>
        <v>0</v>
      </c>
      <c r="L43" s="143">
        <f>ΣΥΜΗ!$X$5</f>
        <v>0</v>
      </c>
      <c r="M43" s="27">
        <f>ΣΥΜΗ!$X$9</f>
        <v>0</v>
      </c>
      <c r="N43" s="143">
        <f>ΣΥΜΗ!$X$11</f>
        <v>0</v>
      </c>
      <c r="O43" s="27">
        <f>ΣΥΜΗ!$X$10</f>
        <v>0</v>
      </c>
      <c r="P43" s="143">
        <f>ΣΥΜΗ!$X$13</f>
        <v>0</v>
      </c>
      <c r="Q43" s="27">
        <f>ΣΥΜΗ!$X$12</f>
        <v>0</v>
      </c>
    </row>
    <row r="44" spans="1:17" x14ac:dyDescent="0.2">
      <c r="A44" s="186">
        <v>27</v>
      </c>
      <c r="B44" s="195" t="s">
        <v>677</v>
      </c>
      <c r="C44" s="70" t="s">
        <v>40</v>
      </c>
      <c r="D44" s="189">
        <f>ΧΙΟΣ!E3</f>
        <v>12000</v>
      </c>
      <c r="E44" s="189">
        <f>ΧΙΟΣ!$E$7</f>
        <v>-4425</v>
      </c>
      <c r="F44" s="211">
        <f>ΧΙΟΣ!$E$4</f>
        <v>18</v>
      </c>
      <c r="G44" s="198">
        <f>ΧΙΟΣ!$E$5</f>
        <v>16525</v>
      </c>
      <c r="H44" s="214">
        <f>ΧΙΟΣ!X2</f>
        <v>17</v>
      </c>
      <c r="I44" s="217">
        <f>ΧΙΟΣ!X7</f>
        <v>15925</v>
      </c>
      <c r="J44" s="180">
        <f>ΧΙΟΣ!X4</f>
        <v>18</v>
      </c>
      <c r="K44" s="193">
        <f>ΧΙΟΣ!X8</f>
        <v>16525</v>
      </c>
      <c r="L44" s="180">
        <f>ΧΙΟΣ!X5</f>
        <v>17</v>
      </c>
      <c r="M44" s="201">
        <f>ΧΙΟΣ!X9</f>
        <v>15925</v>
      </c>
      <c r="N44" s="180">
        <f>ΧΙΟΣ!X11</f>
        <v>17</v>
      </c>
      <c r="O44" s="183">
        <f>ΧΙΟΣ!X10</f>
        <v>15925</v>
      </c>
      <c r="P44" s="180">
        <f>ΧΙΟΣ!X13</f>
        <v>12</v>
      </c>
      <c r="Q44" s="183">
        <f>ΧΙΟΣ!X12</f>
        <v>9050</v>
      </c>
    </row>
    <row r="45" spans="1:17" x14ac:dyDescent="0.2">
      <c r="A45" s="187"/>
      <c r="B45" s="197"/>
      <c r="C45" s="71" t="s">
        <v>41</v>
      </c>
      <c r="D45" s="204"/>
      <c r="E45" s="204"/>
      <c r="F45" s="213"/>
      <c r="G45" s="199"/>
      <c r="H45" s="215"/>
      <c r="I45" s="218"/>
      <c r="J45" s="181"/>
      <c r="K45" s="205"/>
      <c r="L45" s="181"/>
      <c r="M45" s="202"/>
      <c r="N45" s="181"/>
      <c r="O45" s="184"/>
      <c r="P45" s="181"/>
      <c r="Q45" s="184"/>
    </row>
    <row r="46" spans="1:17" ht="13.5" thickBot="1" x14ac:dyDescent="0.25">
      <c r="A46" s="188"/>
      <c r="B46" s="196"/>
      <c r="C46" s="72" t="s">
        <v>42</v>
      </c>
      <c r="D46" s="190"/>
      <c r="E46" s="190"/>
      <c r="F46" s="212"/>
      <c r="G46" s="200"/>
      <c r="H46" s="216"/>
      <c r="I46" s="219"/>
      <c r="J46" s="182"/>
      <c r="K46" s="194"/>
      <c r="L46" s="182"/>
      <c r="M46" s="203"/>
      <c r="N46" s="182"/>
      <c r="O46" s="185"/>
      <c r="P46" s="182"/>
      <c r="Q46" s="185"/>
    </row>
    <row r="47" spans="1:17" x14ac:dyDescent="0.2">
      <c r="A47" s="186">
        <v>28</v>
      </c>
      <c r="B47" s="209" t="s">
        <v>678</v>
      </c>
      <c r="C47" s="70" t="s">
        <v>43</v>
      </c>
      <c r="D47" s="189">
        <f>ΡΟΔΟΣ!E3</f>
        <v>55000</v>
      </c>
      <c r="E47" s="189">
        <f>ΡΟΔΟΣ!$E$7</f>
        <v>6450</v>
      </c>
      <c r="F47" s="211">
        <f>ΡΟΔΟΣ!$E$4</f>
        <v>5</v>
      </c>
      <c r="G47" s="198">
        <f>ΡΟΔΟΣ!$E$5</f>
        <v>49150</v>
      </c>
      <c r="H47" s="214">
        <f>ΡΟΔΟΣ!X2</f>
        <v>5</v>
      </c>
      <c r="I47" s="217">
        <f>ΡΟΔΟΣ!X7</f>
        <v>49150</v>
      </c>
      <c r="J47" s="180">
        <f>ΡΟΔΟΣ!X4</f>
        <v>5</v>
      </c>
      <c r="K47" s="193">
        <f>ΡΟΔΟΣ!X8</f>
        <v>49150</v>
      </c>
      <c r="L47" s="180">
        <f>ΡΟΔΟΣ!X5</f>
        <v>5</v>
      </c>
      <c r="M47" s="201">
        <f>ΡΟΔΟΣ!X9</f>
        <v>49150</v>
      </c>
      <c r="N47" s="180">
        <f>ΡΟΔΟΣ!X11</f>
        <v>5</v>
      </c>
      <c r="O47" s="183">
        <f>ΡΟΔΟΣ!X10</f>
        <v>49150</v>
      </c>
      <c r="P47" s="180">
        <f>ΡΟΔΟΣ!X13</f>
        <v>5</v>
      </c>
      <c r="Q47" s="183">
        <f>ΡΟΔΟΣ!X12</f>
        <v>48550</v>
      </c>
    </row>
    <row r="48" spans="1:17" ht="13.5" thickBot="1" x14ac:dyDescent="0.25">
      <c r="A48" s="188"/>
      <c r="B48" s="210"/>
      <c r="C48" s="72" t="s">
        <v>44</v>
      </c>
      <c r="D48" s="190"/>
      <c r="E48" s="190"/>
      <c r="F48" s="212"/>
      <c r="G48" s="200"/>
      <c r="H48" s="216"/>
      <c r="I48" s="219"/>
      <c r="J48" s="182"/>
      <c r="K48" s="194"/>
      <c r="L48" s="182"/>
      <c r="M48" s="203"/>
      <c r="N48" s="182"/>
      <c r="O48" s="185"/>
      <c r="P48" s="182"/>
      <c r="Q48" s="185"/>
    </row>
    <row r="49" spans="1:17" ht="13.5" thickBot="1" x14ac:dyDescent="0.25">
      <c r="A49" s="56">
        <v>29</v>
      </c>
      <c r="B49" s="67" t="s">
        <v>679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236740</v>
      </c>
      <c r="H49" s="62">
        <f>'ΚΡΗΤΗ '!X2</f>
        <v>40</v>
      </c>
      <c r="I49" s="59">
        <f>'ΚΡΗΤΗ '!X7</f>
        <v>214350</v>
      </c>
      <c r="J49" s="57">
        <f>'ΚΡΗΤΗ '!X4</f>
        <v>41</v>
      </c>
      <c r="K49" s="88">
        <f>'ΚΡΗΤΗ '!X8</f>
        <v>217950</v>
      </c>
      <c r="L49" s="57">
        <f>'ΚΡΗΤΗ '!X5</f>
        <v>40</v>
      </c>
      <c r="M49" s="65">
        <f>'ΚΡΗΤΗ '!X9</f>
        <v>214350</v>
      </c>
      <c r="N49" s="57">
        <f>'ΚΡΗΤΗ '!X11</f>
        <v>40</v>
      </c>
      <c r="O49" s="69">
        <f>'ΚΡΗΤΗ '!X10</f>
        <v>214350</v>
      </c>
      <c r="P49" s="116">
        <f>'ΚΡΗΤΗ '!X13</f>
        <v>39</v>
      </c>
      <c r="Q49" s="117">
        <f>'ΚΡΗΤΗ '!X12</f>
        <v>204750</v>
      </c>
    </row>
    <row r="50" spans="1:17" ht="35.25" customHeight="1" thickBot="1" x14ac:dyDescent="0.25">
      <c r="A50" s="206" t="s">
        <v>91</v>
      </c>
      <c r="B50" s="207"/>
      <c r="C50" s="208"/>
      <c r="D50" s="144">
        <f t="shared" ref="D50:O50" si="0">SUM(D5:D49)</f>
        <v>390820</v>
      </c>
      <c r="E50" s="144">
        <f t="shared" si="0"/>
        <v>20370</v>
      </c>
      <c r="F50" s="145">
        <f t="shared" si="0"/>
        <v>119</v>
      </c>
      <c r="G50" s="146">
        <f t="shared" si="0"/>
        <v>368040</v>
      </c>
      <c r="H50" s="147">
        <f t="shared" si="0"/>
        <v>102</v>
      </c>
      <c r="I50" s="148">
        <f t="shared" si="0"/>
        <v>333700</v>
      </c>
      <c r="J50" s="147">
        <f t="shared" si="0"/>
        <v>104</v>
      </c>
      <c r="K50" s="146">
        <f t="shared" si="0"/>
        <v>337900</v>
      </c>
      <c r="L50" s="147">
        <f t="shared" si="0"/>
        <v>100</v>
      </c>
      <c r="M50" s="148">
        <f t="shared" si="0"/>
        <v>331540</v>
      </c>
      <c r="N50" s="147">
        <f t="shared" si="0"/>
        <v>100</v>
      </c>
      <c r="O50" s="149">
        <f t="shared" si="0"/>
        <v>331540</v>
      </c>
      <c r="P50" s="147">
        <f t="shared" ref="P50:Q50" si="1">SUM(P5:P49)</f>
        <v>92</v>
      </c>
      <c r="Q50" s="149">
        <f t="shared" si="1"/>
        <v>313165</v>
      </c>
    </row>
    <row r="51" spans="1:17" ht="15" x14ac:dyDescent="0.25">
      <c r="A51" s="151" t="s">
        <v>671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B17" sqref="B1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42" t="s">
        <v>27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3600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5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3040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5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3040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560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3040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4">
        <v>38752</v>
      </c>
      <c r="G10" s="102">
        <v>600</v>
      </c>
      <c r="H10" s="102"/>
      <c r="I10" s="104" t="s">
        <v>480</v>
      </c>
      <c r="J10" s="104" t="s">
        <v>64</v>
      </c>
      <c r="K10" s="124">
        <v>38752</v>
      </c>
      <c r="L10" s="124">
        <v>38752</v>
      </c>
      <c r="M10" s="124">
        <v>38752</v>
      </c>
      <c r="N10" s="124">
        <v>38752</v>
      </c>
      <c r="O10" s="124">
        <v>42361</v>
      </c>
      <c r="P10" s="124">
        <v>42409</v>
      </c>
      <c r="Q10" s="124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4">
        <v>39741</v>
      </c>
      <c r="G11" s="102">
        <v>1300</v>
      </c>
      <c r="H11" s="102"/>
      <c r="I11" s="104" t="s">
        <v>480</v>
      </c>
      <c r="J11" s="104" t="s">
        <v>64</v>
      </c>
      <c r="K11" s="124">
        <v>39741</v>
      </c>
      <c r="L11" s="124">
        <v>39741</v>
      </c>
      <c r="M11" s="124">
        <v>39741</v>
      </c>
      <c r="N11" s="124">
        <v>39833</v>
      </c>
      <c r="O11" s="124">
        <v>40287</v>
      </c>
      <c r="P11" s="124">
        <v>40500</v>
      </c>
      <c r="Q11" s="124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4">
        <v>39741</v>
      </c>
      <c r="G12" s="102">
        <v>440</v>
      </c>
      <c r="H12" s="102"/>
      <c r="I12" s="104" t="s">
        <v>480</v>
      </c>
      <c r="J12" s="104" t="s">
        <v>64</v>
      </c>
      <c r="K12" s="124">
        <v>39741</v>
      </c>
      <c r="L12" s="124">
        <v>39741</v>
      </c>
      <c r="M12" s="124">
        <v>39741</v>
      </c>
      <c r="N12" s="124">
        <v>39741</v>
      </c>
      <c r="O12" s="124">
        <v>39741</v>
      </c>
      <c r="P12" s="124">
        <v>39741</v>
      </c>
      <c r="Q12" s="124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706</v>
      </c>
      <c r="C13" s="104" t="s">
        <v>472</v>
      </c>
      <c r="D13" s="104" t="s">
        <v>486</v>
      </c>
      <c r="E13" s="104" t="s">
        <v>653</v>
      </c>
      <c r="F13" s="124">
        <v>39754</v>
      </c>
      <c r="G13" s="102">
        <v>0</v>
      </c>
      <c r="H13" s="102"/>
      <c r="I13" s="104" t="s">
        <v>480</v>
      </c>
      <c r="J13" s="104" t="s">
        <v>64</v>
      </c>
      <c r="K13" s="124">
        <v>39754</v>
      </c>
      <c r="L13" s="124">
        <v>39754</v>
      </c>
      <c r="M13" s="124">
        <v>39754</v>
      </c>
      <c r="N13" s="124">
        <v>41095</v>
      </c>
      <c r="O13" s="124">
        <v>39754</v>
      </c>
      <c r="P13" s="124">
        <v>39754</v>
      </c>
      <c r="Q13" s="124">
        <v>37622</v>
      </c>
      <c r="R13" s="102">
        <v>0</v>
      </c>
      <c r="S13" s="163" t="s">
        <v>735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734</v>
      </c>
      <c r="C14" s="104"/>
      <c r="D14" s="104"/>
      <c r="E14" s="104"/>
      <c r="F14" s="124"/>
      <c r="G14" s="102"/>
      <c r="H14" s="102"/>
      <c r="I14" s="104"/>
      <c r="J14" s="104"/>
      <c r="K14" s="124"/>
      <c r="L14" s="124"/>
      <c r="M14" s="124"/>
      <c r="N14" s="124"/>
      <c r="O14" s="124"/>
      <c r="P14" s="124"/>
      <c r="Q14" s="124"/>
      <c r="R14" s="102"/>
      <c r="S14" s="102"/>
      <c r="T14" s="102"/>
      <c r="U14" s="102"/>
      <c r="V14" s="102"/>
      <c r="W14" s="150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4"/>
      <c r="G15" s="102"/>
      <c r="H15" s="102"/>
      <c r="I15" s="104"/>
      <c r="J15" s="104"/>
      <c r="K15" s="124"/>
      <c r="L15" s="124"/>
      <c r="M15" s="124"/>
      <c r="N15" s="124"/>
      <c r="O15" s="124"/>
      <c r="P15" s="124"/>
      <c r="Q15" s="124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4"/>
      <c r="G16" s="102"/>
      <c r="H16" s="102"/>
      <c r="I16" s="104"/>
      <c r="J16" s="104"/>
      <c r="K16" s="124"/>
      <c r="L16" s="124"/>
      <c r="M16" s="124"/>
      <c r="N16" s="124"/>
      <c r="O16" s="124"/>
      <c r="P16" s="124"/>
      <c r="Q16" s="124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99" t="s">
        <v>87</v>
      </c>
      <c r="C17" s="104" t="s">
        <v>472</v>
      </c>
      <c r="D17" s="104" t="s">
        <v>486</v>
      </c>
      <c r="E17" s="104" t="s">
        <v>736</v>
      </c>
      <c r="F17" s="124">
        <v>43860</v>
      </c>
      <c r="G17" s="102">
        <v>700</v>
      </c>
      <c r="H17" s="104" t="s">
        <v>97</v>
      </c>
      <c r="I17" s="104" t="s">
        <v>737</v>
      </c>
      <c r="J17" s="104" t="s">
        <v>64</v>
      </c>
      <c r="K17" s="124">
        <v>43957</v>
      </c>
      <c r="L17" s="124">
        <v>43860</v>
      </c>
      <c r="M17" s="124">
        <v>43860</v>
      </c>
      <c r="N17" s="124">
        <v>43957</v>
      </c>
      <c r="O17" s="124">
        <v>44186</v>
      </c>
      <c r="P17" s="124">
        <v>44229</v>
      </c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E11" sqref="E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42" t="s">
        <v>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2650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3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2650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2650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4">
        <v>34897</v>
      </c>
      <c r="G10" s="102">
        <v>850</v>
      </c>
      <c r="H10" s="102"/>
      <c r="I10" s="104" t="s">
        <v>480</v>
      </c>
      <c r="J10" s="104" t="s">
        <v>64</v>
      </c>
      <c r="K10" s="124">
        <v>34897</v>
      </c>
      <c r="L10" s="124">
        <v>34897</v>
      </c>
      <c r="M10" s="124">
        <v>34897</v>
      </c>
      <c r="N10" s="124">
        <v>34897</v>
      </c>
      <c r="O10" s="124">
        <v>34897</v>
      </c>
      <c r="P10" s="124">
        <v>38484</v>
      </c>
      <c r="Q10" s="124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4">
        <v>37644</v>
      </c>
      <c r="G11" s="102">
        <v>1200</v>
      </c>
      <c r="H11" s="102"/>
      <c r="I11" s="104" t="s">
        <v>480</v>
      </c>
      <c r="J11" s="104" t="s">
        <v>64</v>
      </c>
      <c r="K11" s="124">
        <v>37644</v>
      </c>
      <c r="L11" s="124">
        <v>37644</v>
      </c>
      <c r="M11" s="124">
        <v>37644</v>
      </c>
      <c r="N11" s="124">
        <v>37644</v>
      </c>
      <c r="O11" s="124">
        <v>37644</v>
      </c>
      <c r="P11" s="124">
        <v>36216</v>
      </c>
      <c r="Q11" s="124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4">
        <v>38517</v>
      </c>
      <c r="G12" s="102">
        <v>600</v>
      </c>
      <c r="H12" s="102"/>
      <c r="I12" s="104" t="s">
        <v>480</v>
      </c>
      <c r="J12" s="104" t="s">
        <v>64</v>
      </c>
      <c r="K12" s="124">
        <v>38517</v>
      </c>
      <c r="L12" s="124">
        <v>38517</v>
      </c>
      <c r="M12" s="124">
        <v>38517</v>
      </c>
      <c r="N12" s="124">
        <v>38567</v>
      </c>
      <c r="O12" s="124">
        <v>39114</v>
      </c>
      <c r="P12" s="124">
        <v>39337</v>
      </c>
      <c r="Q12" s="124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C15" sqref="C1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42" t="s">
        <v>32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8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10000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8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COUNTIF(A10:A100,"&lt;&gt;"&amp;"")</f>
        <v>8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10775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8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SUM(AA10:AA18)</f>
        <v>10775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E3-X8</f>
        <v>-775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10775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10775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10775</v>
      </c>
    </row>
    <row r="10" spans="1:27" ht="87" customHeight="1" thickBot="1" x14ac:dyDescent="0.25">
      <c r="A10" s="102">
        <v>1</v>
      </c>
      <c r="B10" s="104" t="s">
        <v>477</v>
      </c>
      <c r="C10" s="104" t="s">
        <v>739</v>
      </c>
      <c r="D10" s="104" t="s">
        <v>513</v>
      </c>
      <c r="E10" s="104" t="s">
        <v>514</v>
      </c>
      <c r="F10" s="124">
        <v>35453</v>
      </c>
      <c r="G10" s="102">
        <v>1000</v>
      </c>
      <c r="H10" s="102"/>
      <c r="I10" s="104" t="s">
        <v>480</v>
      </c>
      <c r="J10" s="104" t="s">
        <v>64</v>
      </c>
      <c r="K10" s="124">
        <v>35453</v>
      </c>
      <c r="L10" s="124">
        <v>35453</v>
      </c>
      <c r="M10" s="124">
        <v>35453</v>
      </c>
      <c r="N10" s="124">
        <v>35285</v>
      </c>
      <c r="O10" s="124">
        <v>38881</v>
      </c>
      <c r="P10" s="124">
        <v>38966</v>
      </c>
      <c r="Q10" s="124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10775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739</v>
      </c>
      <c r="D11" s="104" t="s">
        <v>513</v>
      </c>
      <c r="E11" s="104" t="s">
        <v>515</v>
      </c>
      <c r="F11" s="124">
        <v>36206</v>
      </c>
      <c r="G11" s="102">
        <v>1200</v>
      </c>
      <c r="H11" s="102"/>
      <c r="I11" s="104" t="s">
        <v>480</v>
      </c>
      <c r="J11" s="104" t="s">
        <v>64</v>
      </c>
      <c r="K11" s="124">
        <v>36206</v>
      </c>
      <c r="L11" s="124">
        <v>36206</v>
      </c>
      <c r="M11" s="124">
        <v>36206</v>
      </c>
      <c r="N11" s="124">
        <v>36326</v>
      </c>
      <c r="O11" s="124">
        <v>36206</v>
      </c>
      <c r="P11" s="124">
        <v>36865</v>
      </c>
      <c r="Q11" s="124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739</v>
      </c>
      <c r="D12" s="104" t="s">
        <v>513</v>
      </c>
      <c r="E12" s="104" t="s">
        <v>516</v>
      </c>
      <c r="F12" s="124">
        <v>36206</v>
      </c>
      <c r="G12" s="102">
        <v>750</v>
      </c>
      <c r="H12" s="102"/>
      <c r="I12" s="104" t="s">
        <v>480</v>
      </c>
      <c r="J12" s="104" t="s">
        <v>64</v>
      </c>
      <c r="K12" s="124">
        <v>36206</v>
      </c>
      <c r="L12" s="124">
        <v>36206</v>
      </c>
      <c r="M12" s="124">
        <v>36206</v>
      </c>
      <c r="N12" s="124">
        <v>36326</v>
      </c>
      <c r="O12" s="124">
        <v>36206</v>
      </c>
      <c r="P12" s="124">
        <v>36865</v>
      </c>
      <c r="Q12" s="124">
        <v>37243</v>
      </c>
      <c r="R12" s="102">
        <v>750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10775</v>
      </c>
      <c r="AA12" s="3">
        <f t="shared" si="0"/>
        <v>750</v>
      </c>
    </row>
    <row r="13" spans="1:27" ht="49.5" customHeight="1" x14ac:dyDescent="0.2">
      <c r="A13" s="152">
        <v>4</v>
      </c>
      <c r="B13" s="104" t="s">
        <v>477</v>
      </c>
      <c r="C13" s="104" t="s">
        <v>739</v>
      </c>
      <c r="D13" s="104" t="s">
        <v>486</v>
      </c>
      <c r="E13" s="104" t="s">
        <v>517</v>
      </c>
      <c r="F13" s="124">
        <v>37754</v>
      </c>
      <c r="G13" s="102">
        <v>600</v>
      </c>
      <c r="H13" s="104" t="s">
        <v>97</v>
      </c>
      <c r="I13" s="104" t="s">
        <v>518</v>
      </c>
      <c r="J13" s="104" t="s">
        <v>64</v>
      </c>
      <c r="K13" s="124">
        <v>43773</v>
      </c>
      <c r="L13" s="124">
        <v>43773</v>
      </c>
      <c r="M13" s="124">
        <v>43773</v>
      </c>
      <c r="N13" s="124">
        <v>41373</v>
      </c>
      <c r="O13" s="124">
        <v>43774</v>
      </c>
      <c r="P13" s="124">
        <v>42773</v>
      </c>
      <c r="Q13" s="124">
        <v>44251</v>
      </c>
      <c r="R13" s="102">
        <v>600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739</v>
      </c>
      <c r="D14" s="104" t="s">
        <v>486</v>
      </c>
      <c r="E14" s="104" t="s">
        <v>519</v>
      </c>
      <c r="F14" s="124">
        <v>38076</v>
      </c>
      <c r="G14" s="102">
        <v>1600</v>
      </c>
      <c r="H14" s="102"/>
      <c r="I14" s="104" t="s">
        <v>480</v>
      </c>
      <c r="J14" s="104" t="s">
        <v>64</v>
      </c>
      <c r="K14" s="124">
        <v>38076</v>
      </c>
      <c r="L14" s="124">
        <v>38076</v>
      </c>
      <c r="M14" s="124">
        <v>38076</v>
      </c>
      <c r="N14" s="124">
        <v>39847</v>
      </c>
      <c r="O14" s="124">
        <v>38076</v>
      </c>
      <c r="P14" s="124">
        <v>42164</v>
      </c>
      <c r="Q14" s="124">
        <v>40809</v>
      </c>
      <c r="R14" s="102">
        <v>1600</v>
      </c>
      <c r="S14" s="102"/>
      <c r="T14" s="102"/>
      <c r="U14" s="102"/>
      <c r="V14" s="102"/>
      <c r="W14" s="150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739</v>
      </c>
      <c r="D15" s="104" t="s">
        <v>513</v>
      </c>
      <c r="E15" s="104" t="s">
        <v>520</v>
      </c>
      <c r="F15" s="124">
        <v>38280</v>
      </c>
      <c r="G15" s="102">
        <v>1800</v>
      </c>
      <c r="H15" s="102"/>
      <c r="I15" s="104" t="s">
        <v>480</v>
      </c>
      <c r="J15" s="104" t="s">
        <v>64</v>
      </c>
      <c r="K15" s="124">
        <v>38280</v>
      </c>
      <c r="L15" s="124">
        <v>38280</v>
      </c>
      <c r="M15" s="124">
        <v>38280</v>
      </c>
      <c r="N15" s="124">
        <v>38503</v>
      </c>
      <c r="O15" s="124">
        <v>38757</v>
      </c>
      <c r="P15" s="124">
        <v>38824</v>
      </c>
      <c r="Q15" s="124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04" t="s">
        <v>706</v>
      </c>
      <c r="C16" s="104" t="s">
        <v>739</v>
      </c>
      <c r="D16" s="104" t="s">
        <v>486</v>
      </c>
      <c r="E16" s="104" t="s">
        <v>521</v>
      </c>
      <c r="F16" s="124">
        <v>39751</v>
      </c>
      <c r="G16" s="102">
        <v>2025</v>
      </c>
      <c r="H16" s="102"/>
      <c r="I16" s="104" t="s">
        <v>480</v>
      </c>
      <c r="J16" s="104" t="s">
        <v>64</v>
      </c>
      <c r="K16" s="124">
        <v>39751</v>
      </c>
      <c r="L16" s="124">
        <v>39751</v>
      </c>
      <c r="M16" s="124">
        <v>39751</v>
      </c>
      <c r="N16" s="124">
        <v>39751</v>
      </c>
      <c r="O16" s="124">
        <v>40402</v>
      </c>
      <c r="P16" s="124">
        <v>40500</v>
      </c>
      <c r="Q16" s="124">
        <v>37622</v>
      </c>
      <c r="R16" s="102">
        <v>2025</v>
      </c>
      <c r="S16" s="102"/>
      <c r="T16" s="102"/>
      <c r="U16" s="102"/>
      <c r="V16" s="102"/>
      <c r="W16"/>
      <c r="X16"/>
      <c r="AA16" s="3">
        <f t="shared" si="0"/>
        <v>2025</v>
      </c>
    </row>
    <row r="17" spans="1:27" ht="37.5" customHeight="1" x14ac:dyDescent="0.2">
      <c r="A17" s="152">
        <v>8</v>
      </c>
      <c r="B17" s="104" t="s">
        <v>477</v>
      </c>
      <c r="C17" s="104" t="s">
        <v>739</v>
      </c>
      <c r="D17" s="104" t="s">
        <v>486</v>
      </c>
      <c r="E17" s="104" t="s">
        <v>716</v>
      </c>
      <c r="F17" s="124">
        <v>40981</v>
      </c>
      <c r="G17" s="102">
        <v>1800</v>
      </c>
      <c r="H17" s="104" t="s">
        <v>97</v>
      </c>
      <c r="I17" s="104" t="s">
        <v>717</v>
      </c>
      <c r="J17" s="104" t="s">
        <v>64</v>
      </c>
      <c r="K17" s="124">
        <v>41095</v>
      </c>
      <c r="L17" s="124">
        <v>41248</v>
      </c>
      <c r="M17" s="124">
        <v>41248</v>
      </c>
      <c r="N17" s="124">
        <v>43866</v>
      </c>
      <c r="O17" s="124">
        <v>41618</v>
      </c>
      <c r="P17" s="124">
        <v>41661</v>
      </c>
      <c r="Q17" s="124">
        <v>44260</v>
      </c>
      <c r="R17" s="102">
        <v>1800</v>
      </c>
      <c r="S17" s="102"/>
      <c r="T17" s="102"/>
      <c r="U17" s="102"/>
      <c r="V17" s="102"/>
      <c r="W17"/>
      <c r="X17"/>
      <c r="AA17" s="3">
        <f t="shared" si="0"/>
        <v>1800</v>
      </c>
    </row>
    <row r="18" spans="1:27" x14ac:dyDescent="0.2">
      <c r="A18" s="125"/>
      <c r="B18" s="125"/>
      <c r="C18" s="125"/>
      <c r="D18" s="125"/>
      <c r="E18" s="126"/>
      <c r="F18" s="125"/>
      <c r="G18" s="125"/>
      <c r="H18" s="127"/>
      <c r="I18" s="125"/>
      <c r="J18" s="126"/>
      <c r="K18" s="125"/>
      <c r="L18" s="125"/>
      <c r="M18" s="125"/>
      <c r="N18" s="125"/>
      <c r="O18" s="125"/>
      <c r="P18" s="125"/>
      <c r="Q18" s="125"/>
      <c r="R18" s="127"/>
      <c r="S18" s="127"/>
      <c r="T18" s="127"/>
      <c r="U18" s="125"/>
      <c r="V18" s="125"/>
    </row>
    <row r="19" spans="1:27" x14ac:dyDescent="0.2">
      <c r="A19" s="125"/>
      <c r="B19" s="125"/>
      <c r="C19" s="125"/>
      <c r="D19" s="125"/>
      <c r="E19" s="126"/>
      <c r="F19" s="125"/>
      <c r="G19" s="125"/>
      <c r="H19" s="127"/>
      <c r="I19" s="125"/>
      <c r="J19" s="126"/>
      <c r="K19" s="125"/>
      <c r="L19" s="125"/>
      <c r="M19" s="125"/>
      <c r="N19" s="125"/>
      <c r="O19" s="125"/>
      <c r="P19" s="125"/>
      <c r="Q19" s="125"/>
      <c r="R19" s="127"/>
      <c r="S19" s="127"/>
      <c r="T19" s="127"/>
      <c r="U19" s="125"/>
      <c r="V19" s="125"/>
    </row>
    <row r="20" spans="1:27" x14ac:dyDescent="0.2">
      <c r="A20" s="125"/>
      <c r="B20" s="125"/>
      <c r="C20" s="125"/>
      <c r="D20" s="125"/>
      <c r="E20" s="125"/>
      <c r="F20" s="126"/>
      <c r="G20" s="102"/>
      <c r="H20" s="125"/>
      <c r="I20" s="127"/>
      <c r="J20" s="125"/>
      <c r="K20" s="126"/>
      <c r="L20" s="125"/>
      <c r="M20" s="125"/>
      <c r="N20" s="125"/>
      <c r="O20" s="125"/>
      <c r="P20" s="125"/>
      <c r="Q20" s="125"/>
      <c r="R20" s="125"/>
      <c r="S20" s="127"/>
      <c r="T20" s="127"/>
      <c r="U20" s="125"/>
      <c r="V20" s="125"/>
    </row>
    <row r="21" spans="1:27" x14ac:dyDescent="0.2">
      <c r="A21" s="128"/>
      <c r="B21" s="128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7" x14ac:dyDescent="0.2">
      <c r="A22" s="128"/>
      <c r="B22" s="128"/>
      <c r="C22" s="128"/>
      <c r="D22" s="128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7" x14ac:dyDescent="0.2">
      <c r="A23" s="128"/>
      <c r="B23" s="128"/>
      <c r="C23" s="128"/>
      <c r="D23" s="128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I9" sqref="I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2" t="s">
        <v>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1200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1200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4">
        <v>37580</v>
      </c>
      <c r="G10" s="102">
        <v>1200</v>
      </c>
      <c r="H10" s="102"/>
      <c r="I10" s="104" t="s">
        <v>480</v>
      </c>
      <c r="J10" s="104" t="s">
        <v>64</v>
      </c>
      <c r="K10" s="124">
        <v>37580</v>
      </c>
      <c r="L10" s="124">
        <v>37580</v>
      </c>
      <c r="M10" s="124">
        <v>37580</v>
      </c>
      <c r="N10" s="124">
        <v>37580</v>
      </c>
      <c r="O10" s="124">
        <v>38155</v>
      </c>
      <c r="P10" s="124">
        <v>38254</v>
      </c>
      <c r="Q10" s="124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10" sqref="B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2" t="s">
        <v>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1200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1200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2">
        <v>1</v>
      </c>
      <c r="B10" s="159" t="s">
        <v>477</v>
      </c>
      <c r="C10" s="153" t="s">
        <v>472</v>
      </c>
      <c r="D10" s="153" t="s">
        <v>486</v>
      </c>
      <c r="E10" s="153" t="s">
        <v>659</v>
      </c>
      <c r="F10" s="154">
        <v>38458</v>
      </c>
      <c r="G10" s="152">
        <v>1200</v>
      </c>
      <c r="H10" s="153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4">
        <v>39833</v>
      </c>
      <c r="O10" s="124">
        <v>39969</v>
      </c>
      <c r="P10" s="103">
        <v>41114</v>
      </c>
      <c r="Q10" s="103">
        <v>43553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9" sqref="D9:F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2" t="s">
        <v>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800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800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800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4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3"/>
      <c r="F11"/>
      <c r="G11"/>
      <c r="H11" s="99"/>
      <c r="I11" s="99"/>
      <c r="J11" s="123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18" activePane="bottomLeft" state="frozen"/>
      <selection pane="bottomLeft" activeCell="B25" sqref="B25:B2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42" t="s">
        <v>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COUNTIF(A10:A100,"&lt;&gt;"&amp;"")</f>
        <v>18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16525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SUM(AA10:AA100)</f>
        <v>16425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E3-E6</f>
        <v>-4425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15925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16525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15925</v>
      </c>
    </row>
    <row r="10" spans="1:27" ht="64.5" thickBot="1" x14ac:dyDescent="0.25">
      <c r="A10" s="102">
        <v>1</v>
      </c>
      <c r="B10" s="104" t="s">
        <v>477</v>
      </c>
      <c r="C10" s="104" t="s">
        <v>739</v>
      </c>
      <c r="D10" s="104" t="s">
        <v>522</v>
      </c>
      <c r="E10" s="104" t="s">
        <v>523</v>
      </c>
      <c r="F10" s="124">
        <v>31818</v>
      </c>
      <c r="G10" s="102">
        <v>300</v>
      </c>
      <c r="H10" s="102"/>
      <c r="I10" s="104" t="s">
        <v>480</v>
      </c>
      <c r="J10" s="104" t="s">
        <v>64</v>
      </c>
      <c r="K10" s="124">
        <v>31818</v>
      </c>
      <c r="L10" s="124">
        <v>31818</v>
      </c>
      <c r="M10" s="124">
        <v>31818</v>
      </c>
      <c r="N10" s="124">
        <v>31818</v>
      </c>
      <c r="O10" s="124">
        <v>31818</v>
      </c>
      <c r="P10" s="124">
        <v>40662</v>
      </c>
      <c r="Q10" s="124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15925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739</v>
      </c>
      <c r="D11" s="104" t="s">
        <v>524</v>
      </c>
      <c r="E11" s="104" t="s">
        <v>525</v>
      </c>
      <c r="F11" s="124">
        <v>34928</v>
      </c>
      <c r="G11" s="102">
        <v>150</v>
      </c>
      <c r="H11" s="102"/>
      <c r="I11" s="104" t="s">
        <v>480</v>
      </c>
      <c r="J11" s="104" t="s">
        <v>64</v>
      </c>
      <c r="K11" s="124">
        <v>34928</v>
      </c>
      <c r="L11" s="124">
        <v>34928</v>
      </c>
      <c r="M11" s="124">
        <v>34928</v>
      </c>
      <c r="N11" s="124">
        <v>36069</v>
      </c>
      <c r="O11" s="124">
        <v>36665</v>
      </c>
      <c r="P11" s="124">
        <v>36665</v>
      </c>
      <c r="Q11" s="124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739</v>
      </c>
      <c r="D12" s="104" t="s">
        <v>526</v>
      </c>
      <c r="E12" s="104" t="s">
        <v>527</v>
      </c>
      <c r="F12" s="124">
        <v>35560</v>
      </c>
      <c r="G12" s="102">
        <v>280</v>
      </c>
      <c r="H12" s="102"/>
      <c r="I12" s="104" t="s">
        <v>480</v>
      </c>
      <c r="J12" s="104" t="s">
        <v>64</v>
      </c>
      <c r="K12" s="124">
        <v>35560</v>
      </c>
      <c r="L12" s="124">
        <v>35560</v>
      </c>
      <c r="M12" s="124">
        <v>35560</v>
      </c>
      <c r="N12" s="124">
        <v>36509</v>
      </c>
      <c r="O12" s="124">
        <v>35560</v>
      </c>
      <c r="P12" s="124">
        <v>41689</v>
      </c>
      <c r="Q12" s="124">
        <v>37303</v>
      </c>
      <c r="R12" s="102">
        <v>280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739</v>
      </c>
      <c r="D13" s="104" t="s">
        <v>528</v>
      </c>
      <c r="E13" s="104" t="s">
        <v>529</v>
      </c>
      <c r="F13" s="124">
        <v>35629</v>
      </c>
      <c r="G13" s="102">
        <v>280</v>
      </c>
      <c r="H13" s="102"/>
      <c r="I13" s="104" t="s">
        <v>480</v>
      </c>
      <c r="J13" s="104" t="s">
        <v>64</v>
      </c>
      <c r="K13" s="124">
        <v>35629</v>
      </c>
      <c r="L13" s="124">
        <v>35629</v>
      </c>
      <c r="M13" s="124">
        <v>35629</v>
      </c>
      <c r="N13" s="124">
        <v>35739</v>
      </c>
      <c r="O13" s="124">
        <v>35629</v>
      </c>
      <c r="P13" s="124">
        <v>40662</v>
      </c>
      <c r="Q13" s="124">
        <v>37196</v>
      </c>
      <c r="R13" s="102">
        <v>280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739</v>
      </c>
      <c r="D14" s="104" t="s">
        <v>530</v>
      </c>
      <c r="E14" s="104" t="s">
        <v>531</v>
      </c>
      <c r="F14" s="124">
        <v>35836</v>
      </c>
      <c r="G14" s="102">
        <v>600</v>
      </c>
      <c r="H14" s="102"/>
      <c r="I14" s="104" t="s">
        <v>480</v>
      </c>
      <c r="J14" s="104" t="s">
        <v>64</v>
      </c>
      <c r="K14" s="124">
        <v>35836</v>
      </c>
      <c r="L14" s="124">
        <v>35836</v>
      </c>
      <c r="M14" s="124">
        <v>35836</v>
      </c>
      <c r="N14" s="124">
        <v>36509</v>
      </c>
      <c r="O14" s="124">
        <v>35836</v>
      </c>
      <c r="P14" s="124">
        <v>37070</v>
      </c>
      <c r="Q14" s="124">
        <v>37196</v>
      </c>
      <c r="R14" s="102">
        <v>600</v>
      </c>
      <c r="S14" s="102"/>
      <c r="T14" s="102"/>
      <c r="U14" s="102"/>
      <c r="V14" s="102"/>
      <c r="W14" s="150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739</v>
      </c>
      <c r="D15" s="104" t="s">
        <v>532</v>
      </c>
      <c r="E15" s="104" t="s">
        <v>533</v>
      </c>
      <c r="F15" s="124">
        <v>36237</v>
      </c>
      <c r="G15" s="102">
        <v>280</v>
      </c>
      <c r="H15" s="102"/>
      <c r="I15" s="104" t="s">
        <v>480</v>
      </c>
      <c r="J15" s="104" t="s">
        <v>64</v>
      </c>
      <c r="K15" s="124">
        <v>36237</v>
      </c>
      <c r="L15" s="124">
        <v>36237</v>
      </c>
      <c r="M15" s="124">
        <v>36237</v>
      </c>
      <c r="N15" s="124">
        <v>36360</v>
      </c>
      <c r="O15" s="124">
        <v>36237</v>
      </c>
      <c r="P15" s="124">
        <v>41689</v>
      </c>
      <c r="Q15" s="124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739</v>
      </c>
      <c r="D16" s="104" t="s">
        <v>532</v>
      </c>
      <c r="E16" s="104" t="s">
        <v>534</v>
      </c>
      <c r="F16" s="124">
        <v>36237</v>
      </c>
      <c r="G16" s="102">
        <v>600</v>
      </c>
      <c r="H16" s="102"/>
      <c r="I16" s="104" t="s">
        <v>480</v>
      </c>
      <c r="J16" s="104" t="s">
        <v>64</v>
      </c>
      <c r="K16" s="124">
        <v>36237</v>
      </c>
      <c r="L16" s="124">
        <v>36237</v>
      </c>
      <c r="M16" s="124">
        <v>36237</v>
      </c>
      <c r="N16" s="124">
        <v>36360</v>
      </c>
      <c r="O16" s="124">
        <v>36237</v>
      </c>
      <c r="P16" s="124">
        <v>37070</v>
      </c>
      <c r="Q16" s="124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739</v>
      </c>
      <c r="D17" s="104" t="s">
        <v>530</v>
      </c>
      <c r="E17" s="104" t="s">
        <v>535</v>
      </c>
      <c r="F17" s="124">
        <v>36789</v>
      </c>
      <c r="G17" s="102">
        <v>560</v>
      </c>
      <c r="H17" s="102"/>
      <c r="I17" s="104" t="s">
        <v>480</v>
      </c>
      <c r="J17" s="104" t="s">
        <v>64</v>
      </c>
      <c r="K17" s="124">
        <v>36789</v>
      </c>
      <c r="L17" s="124">
        <v>36789</v>
      </c>
      <c r="M17" s="124">
        <v>36789</v>
      </c>
      <c r="N17" s="124">
        <v>36789</v>
      </c>
      <c r="O17" s="124">
        <v>36789</v>
      </c>
      <c r="P17" s="124">
        <v>41689</v>
      </c>
      <c r="Q17" s="124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739</v>
      </c>
      <c r="D18" s="104" t="s">
        <v>536</v>
      </c>
      <c r="E18" s="104" t="s">
        <v>537</v>
      </c>
      <c r="F18" s="124">
        <v>38553</v>
      </c>
      <c r="G18" s="102">
        <v>600</v>
      </c>
      <c r="H18" s="102"/>
      <c r="I18" s="104" t="s">
        <v>480</v>
      </c>
      <c r="J18" s="104" t="s">
        <v>64</v>
      </c>
      <c r="K18" s="124">
        <v>38553</v>
      </c>
      <c r="L18" s="124">
        <v>38553</v>
      </c>
      <c r="M18" s="124">
        <v>38553</v>
      </c>
      <c r="N18" s="124">
        <v>38645</v>
      </c>
      <c r="O18" s="124">
        <v>39969</v>
      </c>
      <c r="P18" s="124">
        <v>40289</v>
      </c>
      <c r="Q18" s="124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2">
        <v>10</v>
      </c>
      <c r="B19" s="104" t="s">
        <v>87</v>
      </c>
      <c r="C19" s="104" t="s">
        <v>739</v>
      </c>
      <c r="D19" s="104" t="s">
        <v>526</v>
      </c>
      <c r="E19" s="104" t="s">
        <v>538</v>
      </c>
      <c r="F19" s="124">
        <v>38603</v>
      </c>
      <c r="G19" s="102">
        <v>800</v>
      </c>
      <c r="H19" s="104" t="s">
        <v>97</v>
      </c>
      <c r="I19" s="104" t="s">
        <v>539</v>
      </c>
      <c r="J19" s="104" t="s">
        <v>64</v>
      </c>
      <c r="K19" s="124">
        <v>43173</v>
      </c>
      <c r="L19" s="124">
        <v>43167</v>
      </c>
      <c r="M19" s="124">
        <v>43167</v>
      </c>
      <c r="N19" s="124">
        <v>43172</v>
      </c>
      <c r="O19" s="124">
        <v>43315</v>
      </c>
      <c r="P19" s="124">
        <v>43371</v>
      </c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25.5" x14ac:dyDescent="0.2">
      <c r="A20" s="152">
        <v>11</v>
      </c>
      <c r="B20" s="104" t="s">
        <v>87</v>
      </c>
      <c r="C20" s="104" t="s">
        <v>739</v>
      </c>
      <c r="D20" s="104" t="s">
        <v>526</v>
      </c>
      <c r="E20" s="104" t="s">
        <v>540</v>
      </c>
      <c r="F20" s="124">
        <v>38625</v>
      </c>
      <c r="G20" s="102">
        <v>800</v>
      </c>
      <c r="H20" s="104" t="s">
        <v>97</v>
      </c>
      <c r="I20" s="104" t="s">
        <v>541</v>
      </c>
      <c r="J20" s="104" t="s">
        <v>64</v>
      </c>
      <c r="K20" s="124">
        <v>43173</v>
      </c>
      <c r="L20" s="124">
        <v>43167</v>
      </c>
      <c r="M20" s="124">
        <v>43167</v>
      </c>
      <c r="N20" s="124">
        <v>43277</v>
      </c>
      <c r="O20" s="124">
        <v>43315</v>
      </c>
      <c r="P20" s="124">
        <v>43371</v>
      </c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739</v>
      </c>
      <c r="D21" s="104" t="s">
        <v>542</v>
      </c>
      <c r="E21" s="104" t="s">
        <v>543</v>
      </c>
      <c r="F21" s="124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4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25.5" x14ac:dyDescent="0.2">
      <c r="A22" s="102">
        <v>13</v>
      </c>
      <c r="B22" s="104" t="s">
        <v>706</v>
      </c>
      <c r="C22" s="104" t="s">
        <v>739</v>
      </c>
      <c r="D22" s="104" t="s">
        <v>486</v>
      </c>
      <c r="E22" s="104" t="s">
        <v>546</v>
      </c>
      <c r="F22" s="124">
        <v>39802</v>
      </c>
      <c r="G22" s="102">
        <v>2025</v>
      </c>
      <c r="H22" s="102"/>
      <c r="I22" s="104" t="s">
        <v>480</v>
      </c>
      <c r="J22" s="104" t="s">
        <v>64</v>
      </c>
      <c r="K22" s="124">
        <v>39802</v>
      </c>
      <c r="L22" s="124">
        <v>39802</v>
      </c>
      <c r="M22" s="124">
        <v>39802</v>
      </c>
      <c r="N22" s="124">
        <v>39802</v>
      </c>
      <c r="O22" s="124">
        <v>40402</v>
      </c>
      <c r="P22" s="124">
        <v>40500</v>
      </c>
      <c r="Q22" s="124">
        <v>37622</v>
      </c>
      <c r="R22" s="102">
        <v>2025</v>
      </c>
      <c r="S22" s="102"/>
      <c r="T22" s="102"/>
      <c r="U22" s="102"/>
      <c r="V22" s="102"/>
      <c r="W22" s="150"/>
      <c r="AA22" s="3">
        <f t="shared" si="0"/>
        <v>2025</v>
      </c>
    </row>
    <row r="23" spans="1:27" ht="48.75" customHeight="1" x14ac:dyDescent="0.2">
      <c r="A23" s="102">
        <v>14</v>
      </c>
      <c r="B23" s="104" t="s">
        <v>706</v>
      </c>
      <c r="C23" s="104" t="s">
        <v>739</v>
      </c>
      <c r="D23" s="104" t="s">
        <v>486</v>
      </c>
      <c r="E23" s="104" t="s">
        <v>545</v>
      </c>
      <c r="F23" s="124">
        <v>39802</v>
      </c>
      <c r="G23" s="102">
        <v>1000</v>
      </c>
      <c r="H23" s="102"/>
      <c r="I23" s="104" t="s">
        <v>480</v>
      </c>
      <c r="J23" s="104" t="s">
        <v>64</v>
      </c>
      <c r="K23" s="124">
        <v>39802</v>
      </c>
      <c r="L23" s="124">
        <v>39802</v>
      </c>
      <c r="M23" s="124">
        <v>39802</v>
      </c>
      <c r="N23" s="124">
        <v>41124</v>
      </c>
      <c r="O23" s="124">
        <v>39802</v>
      </c>
      <c r="P23" s="124">
        <v>39802</v>
      </c>
      <c r="Q23" s="124">
        <v>37622</v>
      </c>
      <c r="R23" s="102">
        <v>900</v>
      </c>
      <c r="S23" s="104" t="s">
        <v>742</v>
      </c>
      <c r="T23" s="102"/>
      <c r="U23" s="102"/>
      <c r="V23" s="102"/>
      <c r="W23" s="150"/>
      <c r="AA23" s="3">
        <f t="shared" si="0"/>
        <v>900</v>
      </c>
    </row>
    <row r="24" spans="1:27" ht="45.75" customHeight="1" x14ac:dyDescent="0.2">
      <c r="A24" s="102">
        <v>15</v>
      </c>
      <c r="B24" s="104" t="s">
        <v>706</v>
      </c>
      <c r="C24" s="104" t="s">
        <v>739</v>
      </c>
      <c r="D24" s="104" t="s">
        <v>486</v>
      </c>
      <c r="E24" s="104" t="s">
        <v>547</v>
      </c>
      <c r="F24" s="124">
        <v>39809</v>
      </c>
      <c r="G24" s="102">
        <v>2475</v>
      </c>
      <c r="H24" s="102"/>
      <c r="I24" s="104" t="s">
        <v>480</v>
      </c>
      <c r="J24" s="104" t="s">
        <v>64</v>
      </c>
      <c r="K24" s="124">
        <v>39809</v>
      </c>
      <c r="L24" s="124">
        <v>39809</v>
      </c>
      <c r="M24" s="124">
        <v>39809</v>
      </c>
      <c r="N24" s="124">
        <v>39809</v>
      </c>
      <c r="O24" s="124">
        <v>40402</v>
      </c>
      <c r="P24" s="124">
        <v>40500</v>
      </c>
      <c r="Q24" s="124">
        <v>37622</v>
      </c>
      <c r="R24" s="102">
        <v>2475</v>
      </c>
      <c r="S24" s="102"/>
      <c r="T24" s="102"/>
      <c r="U24" s="102"/>
      <c r="V24" s="102"/>
      <c r="W24" s="150"/>
      <c r="AA24" s="3">
        <f t="shared" si="0"/>
        <v>2475</v>
      </c>
    </row>
    <row r="25" spans="1:27" ht="63.75" x14ac:dyDescent="0.2">
      <c r="A25" s="102">
        <v>16</v>
      </c>
      <c r="B25" s="99" t="s">
        <v>477</v>
      </c>
      <c r="C25" s="104" t="s">
        <v>739</v>
      </c>
      <c r="D25" s="104" t="s">
        <v>486</v>
      </c>
      <c r="E25" s="104" t="s">
        <v>718</v>
      </c>
      <c r="F25" s="124">
        <v>40981</v>
      </c>
      <c r="G25" s="102">
        <v>900</v>
      </c>
      <c r="H25" s="104" t="s">
        <v>97</v>
      </c>
      <c r="I25" s="104" t="s">
        <v>719</v>
      </c>
      <c r="J25" s="104" t="s">
        <v>64</v>
      </c>
      <c r="K25" s="124">
        <v>41124</v>
      </c>
      <c r="L25" s="124">
        <v>40981</v>
      </c>
      <c r="M25" s="124">
        <v>40981</v>
      </c>
      <c r="N25" s="124">
        <v>43866</v>
      </c>
      <c r="O25" s="124">
        <v>41618</v>
      </c>
      <c r="P25" s="124">
        <v>43671</v>
      </c>
      <c r="Q25" s="102"/>
      <c r="R25" s="102"/>
      <c r="S25" s="104" t="s">
        <v>742</v>
      </c>
      <c r="T25" s="102"/>
      <c r="U25" s="102"/>
      <c r="V25" s="102"/>
      <c r="W25" s="150"/>
      <c r="AA25" s="3">
        <f t="shared" ref="AA25:AA27" si="1">IF(R25="",(SUMIFS(G25,B25,"&lt;&gt;"&amp;"ΑΚΥΡΩΣΗ",B25,"&lt;&gt;"&amp;"ΥΠΟΒΟΛΗ ΑΙΤΗΣΗΣ")),R25)</f>
        <v>900</v>
      </c>
    </row>
    <row r="26" spans="1:27" ht="63.75" x14ac:dyDescent="0.2">
      <c r="A26" s="102">
        <v>17</v>
      </c>
      <c r="B26" s="99" t="s">
        <v>477</v>
      </c>
      <c r="C26" s="104" t="s">
        <v>739</v>
      </c>
      <c r="D26" s="104" t="s">
        <v>486</v>
      </c>
      <c r="E26" s="104" t="s">
        <v>722</v>
      </c>
      <c r="F26" s="124">
        <v>41821</v>
      </c>
      <c r="G26" s="102">
        <v>2475</v>
      </c>
      <c r="H26" s="104" t="s">
        <v>97</v>
      </c>
      <c r="I26" s="104" t="s">
        <v>723</v>
      </c>
      <c r="J26" s="104" t="s">
        <v>64</v>
      </c>
      <c r="K26" s="124">
        <v>41908</v>
      </c>
      <c r="L26" s="124">
        <v>42648</v>
      </c>
      <c r="M26" s="124">
        <v>42657</v>
      </c>
      <c r="N26" s="124">
        <v>43860</v>
      </c>
      <c r="O26" s="124">
        <v>42865</v>
      </c>
      <c r="P26" s="124">
        <v>43472</v>
      </c>
      <c r="Q26" s="102"/>
      <c r="R26" s="102"/>
      <c r="S26" s="102"/>
      <c r="T26" s="102"/>
      <c r="U26" s="102"/>
      <c r="V26" s="102"/>
      <c r="W26" s="150"/>
      <c r="AA26" s="3">
        <f t="shared" si="1"/>
        <v>2475</v>
      </c>
    </row>
    <row r="27" spans="1:27" ht="37.5" customHeight="1" x14ac:dyDescent="0.2">
      <c r="A27" s="165">
        <v>18</v>
      </c>
      <c r="B27" s="99" t="s">
        <v>477</v>
      </c>
      <c r="C27" s="104" t="s">
        <v>739</v>
      </c>
      <c r="D27" s="104" t="s">
        <v>486</v>
      </c>
      <c r="E27" s="104" t="s">
        <v>720</v>
      </c>
      <c r="F27" s="124">
        <v>41821</v>
      </c>
      <c r="G27" s="102">
        <v>1800</v>
      </c>
      <c r="H27" s="104" t="s">
        <v>97</v>
      </c>
      <c r="I27" s="104" t="s">
        <v>721</v>
      </c>
      <c r="J27" s="104" t="s">
        <v>64</v>
      </c>
      <c r="K27" s="124">
        <v>41905</v>
      </c>
      <c r="L27" s="124">
        <v>42802</v>
      </c>
      <c r="M27" s="124">
        <v>42802</v>
      </c>
      <c r="N27" s="124">
        <v>43860</v>
      </c>
      <c r="O27" s="124">
        <v>42947</v>
      </c>
      <c r="P27" s="124">
        <v>43472</v>
      </c>
      <c r="Q27" s="102"/>
      <c r="R27" s="102"/>
      <c r="S27" s="102"/>
      <c r="T27" s="102"/>
      <c r="U27" s="102"/>
      <c r="V27" s="102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G25" sqref="G2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42" t="s">
        <v>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55000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COUNTIF(A10:A85,"&lt;&gt;"&amp;"")</f>
        <v>5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SUMIF(G10:G85,"&lt;&gt;"&amp;"")</f>
        <v>49150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SUM(AA10:AA14)</f>
        <v>48550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E3-E6</f>
        <v>6450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739</v>
      </c>
      <c r="D10" s="104" t="s">
        <v>548</v>
      </c>
      <c r="E10" s="104" t="s">
        <v>549</v>
      </c>
      <c r="F10" s="124">
        <v>35530</v>
      </c>
      <c r="G10" s="102">
        <v>12000</v>
      </c>
      <c r="H10" s="102"/>
      <c r="I10" s="104" t="s">
        <v>480</v>
      </c>
      <c r="J10" s="104" t="s">
        <v>64</v>
      </c>
      <c r="K10" s="124">
        <v>35530</v>
      </c>
      <c r="L10" s="124">
        <v>35530</v>
      </c>
      <c r="M10" s="124">
        <v>35530</v>
      </c>
      <c r="N10" s="124">
        <v>35621</v>
      </c>
      <c r="O10" s="124">
        <v>37053</v>
      </c>
      <c r="P10" s="124">
        <v>37053</v>
      </c>
      <c r="Q10" s="124">
        <v>38877</v>
      </c>
      <c r="R10" s="102">
        <v>11700</v>
      </c>
      <c r="S10" s="104" t="s">
        <v>743</v>
      </c>
      <c r="T10" s="102"/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739</v>
      </c>
      <c r="D11" s="104" t="s">
        <v>480</v>
      </c>
      <c r="E11" s="104" t="s">
        <v>550</v>
      </c>
      <c r="F11" s="124">
        <v>37570</v>
      </c>
      <c r="G11" s="102">
        <v>3300</v>
      </c>
      <c r="H11" s="102"/>
      <c r="I11" s="104" t="s">
        <v>480</v>
      </c>
      <c r="J11" s="104" t="s">
        <v>64</v>
      </c>
      <c r="K11" s="124">
        <v>37570</v>
      </c>
      <c r="L11" s="124">
        <v>37570</v>
      </c>
      <c r="M11" s="124">
        <v>37570</v>
      </c>
      <c r="N11" s="124">
        <v>37748</v>
      </c>
      <c r="O11" s="124">
        <v>38155</v>
      </c>
      <c r="P11" s="124">
        <v>38545</v>
      </c>
      <c r="Q11" s="124">
        <v>39010</v>
      </c>
      <c r="R11" s="102">
        <v>3000</v>
      </c>
      <c r="S11" s="104" t="s">
        <v>744</v>
      </c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739</v>
      </c>
      <c r="D12" s="104" t="s">
        <v>486</v>
      </c>
      <c r="E12" s="104" t="s">
        <v>551</v>
      </c>
      <c r="F12" s="124">
        <v>37819</v>
      </c>
      <c r="G12" s="102">
        <v>4950</v>
      </c>
      <c r="H12" s="102"/>
      <c r="I12" s="104" t="s">
        <v>480</v>
      </c>
      <c r="J12" s="104" t="s">
        <v>64</v>
      </c>
      <c r="K12" s="124">
        <v>37819</v>
      </c>
      <c r="L12" s="124">
        <v>37819</v>
      </c>
      <c r="M12" s="124">
        <v>37819</v>
      </c>
      <c r="N12" s="124">
        <v>40240</v>
      </c>
      <c r="O12" s="124">
        <v>40394</v>
      </c>
      <c r="P12" s="124">
        <v>40500</v>
      </c>
      <c r="Q12" s="124">
        <v>40851</v>
      </c>
      <c r="R12" s="102">
        <v>4950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739</v>
      </c>
      <c r="D13" s="104" t="s">
        <v>552</v>
      </c>
      <c r="E13" s="104" t="s">
        <v>553</v>
      </c>
      <c r="F13" s="124">
        <v>38584</v>
      </c>
      <c r="G13" s="102">
        <v>11050</v>
      </c>
      <c r="H13" s="102"/>
      <c r="I13" s="104" t="s">
        <v>480</v>
      </c>
      <c r="J13" s="104" t="s">
        <v>64</v>
      </c>
      <c r="K13" s="124">
        <v>38584</v>
      </c>
      <c r="L13" s="124">
        <v>38584</v>
      </c>
      <c r="M13" s="124">
        <v>38584</v>
      </c>
      <c r="N13" s="124">
        <v>38708</v>
      </c>
      <c r="O13" s="124">
        <v>39316</v>
      </c>
      <c r="P13" s="124">
        <v>39469</v>
      </c>
      <c r="Q13" s="124">
        <v>39862</v>
      </c>
      <c r="R13" s="102">
        <v>11050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739</v>
      </c>
      <c r="D14" s="104" t="s">
        <v>554</v>
      </c>
      <c r="E14" s="104" t="s">
        <v>555</v>
      </c>
      <c r="F14" s="124">
        <v>39061</v>
      </c>
      <c r="G14" s="102">
        <v>17850</v>
      </c>
      <c r="H14" s="102"/>
      <c r="I14" s="104" t="s">
        <v>480</v>
      </c>
      <c r="J14" s="104" t="s">
        <v>64</v>
      </c>
      <c r="K14" s="124">
        <v>39061</v>
      </c>
      <c r="L14" s="124">
        <v>39061</v>
      </c>
      <c r="M14" s="124">
        <v>39061</v>
      </c>
      <c r="N14" s="124">
        <v>39061</v>
      </c>
      <c r="O14" s="124">
        <v>39061</v>
      </c>
      <c r="P14" s="124">
        <v>41387</v>
      </c>
      <c r="Q14" s="124">
        <v>41657</v>
      </c>
      <c r="R14" s="102">
        <v>17850</v>
      </c>
      <c r="S14" s="102"/>
      <c r="T14" s="102"/>
      <c r="U14" s="102"/>
      <c r="V14" s="102"/>
      <c r="W14" s="150"/>
      <c r="X14" s="102"/>
      <c r="AA14" s="3">
        <f t="shared" si="0"/>
        <v>17850</v>
      </c>
    </row>
    <row r="15" spans="1:27" x14ac:dyDescent="0.2">
      <c r="A15" s="125"/>
      <c r="B15" s="125"/>
      <c r="C15" s="125"/>
      <c r="D15" s="125"/>
      <c r="E15" s="125"/>
      <c r="F15" s="126"/>
      <c r="G15" s="125"/>
      <c r="H15" s="125"/>
      <c r="I15" s="127"/>
      <c r="J15" s="125"/>
      <c r="K15" s="126"/>
      <c r="L15" s="125"/>
      <c r="M15" s="125"/>
      <c r="N15" s="125"/>
      <c r="O15" s="125"/>
      <c r="P15" s="125"/>
      <c r="Q15" s="125"/>
      <c r="R15" s="125"/>
      <c r="S15" s="127"/>
      <c r="T15" s="127"/>
      <c r="U15" s="125"/>
      <c r="V15" s="125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5"/>
      <c r="B16" s="125"/>
      <c r="C16" s="125"/>
      <c r="D16" s="125"/>
      <c r="E16" s="125"/>
      <c r="F16" s="126"/>
      <c r="G16" s="125"/>
      <c r="H16" s="125"/>
      <c r="I16" s="127"/>
      <c r="J16" s="125"/>
      <c r="K16" s="126"/>
      <c r="L16" s="125"/>
      <c r="M16" s="125"/>
      <c r="N16" s="125"/>
      <c r="O16" s="125"/>
      <c r="P16" s="125"/>
      <c r="Q16" s="125"/>
      <c r="R16" s="125"/>
      <c r="S16" s="127"/>
      <c r="T16" s="127"/>
      <c r="U16" s="125"/>
      <c r="V16" s="125"/>
      <c r="W16"/>
      <c r="X16"/>
      <c r="AA16" s="3">
        <f t="shared" si="1"/>
        <v>0</v>
      </c>
    </row>
    <row r="17" spans="1:27" x14ac:dyDescent="0.2">
      <c r="A17" s="125"/>
      <c r="B17" s="125"/>
      <c r="C17" s="125"/>
      <c r="D17" s="125"/>
      <c r="E17" s="125"/>
      <c r="F17" s="126"/>
      <c r="G17" s="125"/>
      <c r="H17" s="125"/>
      <c r="I17" s="127"/>
      <c r="J17" s="125"/>
      <c r="K17" s="126"/>
      <c r="L17" s="125"/>
      <c r="M17" s="125"/>
      <c r="N17" s="125"/>
      <c r="O17" s="125"/>
      <c r="P17" s="125"/>
      <c r="Q17" s="125"/>
      <c r="R17" s="125"/>
      <c r="S17" s="127"/>
      <c r="T17" s="127"/>
      <c r="U17" s="125"/>
      <c r="V17" s="125"/>
      <c r="W17"/>
      <c r="X17"/>
      <c r="AA17" s="3">
        <f t="shared" si="1"/>
        <v>0</v>
      </c>
    </row>
    <row r="18" spans="1:27" ht="20.25" customHeight="1" x14ac:dyDescent="0.2">
      <c r="A18" s="125"/>
      <c r="B18" s="125"/>
      <c r="C18" s="125"/>
      <c r="D18" s="125"/>
      <c r="E18" s="125"/>
      <c r="F18" s="126"/>
      <c r="G18" s="125"/>
      <c r="H18" s="125"/>
      <c r="I18" s="127"/>
      <c r="J18" s="125"/>
      <c r="K18" s="126"/>
      <c r="L18" s="125"/>
      <c r="M18" s="125"/>
      <c r="N18" s="125"/>
      <c r="O18" s="125"/>
      <c r="P18" s="125"/>
      <c r="Q18" s="125"/>
      <c r="R18" s="125"/>
      <c r="S18" s="127"/>
      <c r="T18" s="127"/>
      <c r="U18" s="125"/>
      <c r="V18" s="125"/>
    </row>
    <row r="19" spans="1:27" x14ac:dyDescent="0.2">
      <c r="A19" s="125"/>
      <c r="B19" s="125"/>
      <c r="C19" s="125"/>
      <c r="D19" s="125"/>
      <c r="E19" s="125"/>
      <c r="F19" s="126"/>
      <c r="G19" s="125"/>
      <c r="H19" s="125"/>
      <c r="I19" s="127"/>
      <c r="J19" s="125"/>
      <c r="K19" s="126"/>
      <c r="L19" s="125"/>
      <c r="M19" s="125"/>
      <c r="N19" s="125"/>
      <c r="O19" s="125"/>
      <c r="P19" s="125"/>
      <c r="Q19" s="125"/>
      <c r="R19" s="125"/>
      <c r="S19" s="127"/>
      <c r="T19" s="127"/>
      <c r="U19" s="125"/>
      <c r="V19" s="125"/>
    </row>
    <row r="20" spans="1:27" x14ac:dyDescent="0.2">
      <c r="A20" s="125"/>
      <c r="B20" s="125"/>
      <c r="C20" s="125"/>
      <c r="D20" s="125"/>
      <c r="E20" s="125"/>
      <c r="F20" s="126"/>
      <c r="G20" s="125"/>
      <c r="H20" s="125"/>
      <c r="I20" s="127"/>
      <c r="J20" s="125"/>
      <c r="K20" s="126"/>
      <c r="L20" s="125"/>
      <c r="M20" s="125"/>
      <c r="N20" s="125"/>
      <c r="O20" s="125"/>
      <c r="P20" s="125"/>
      <c r="Q20" s="125"/>
      <c r="R20" s="125"/>
      <c r="S20" s="127"/>
      <c r="T20" s="127"/>
      <c r="U20" s="125"/>
      <c r="V20" s="125"/>
    </row>
    <row r="21" spans="1:27" x14ac:dyDescent="0.2">
      <c r="A21" s="125"/>
      <c r="B21" s="125"/>
      <c r="C21" s="125"/>
      <c r="D21" s="125"/>
      <c r="E21" s="125"/>
      <c r="F21" s="126"/>
      <c r="G21" s="125"/>
      <c r="H21" s="125"/>
      <c r="I21" s="127"/>
      <c r="J21" s="125"/>
      <c r="K21" s="126"/>
      <c r="L21" s="125"/>
      <c r="M21" s="125"/>
      <c r="N21" s="125"/>
      <c r="O21" s="125"/>
      <c r="P21" s="125"/>
      <c r="Q21" s="125"/>
      <c r="R21" s="125"/>
      <c r="S21" s="127"/>
      <c r="T21" s="127"/>
      <c r="U21" s="125"/>
      <c r="V21" s="125"/>
    </row>
    <row r="22" spans="1:27" x14ac:dyDescent="0.2">
      <c r="A22" s="125"/>
      <c r="B22" s="125"/>
      <c r="C22" s="125"/>
      <c r="D22" s="125"/>
      <c r="E22" s="125"/>
      <c r="F22" s="126"/>
      <c r="G22" s="125"/>
      <c r="H22" s="125"/>
      <c r="I22" s="127"/>
      <c r="J22" s="125"/>
      <c r="K22" s="126"/>
      <c r="L22" s="125"/>
      <c r="M22" s="125"/>
      <c r="N22" s="125"/>
      <c r="O22" s="125"/>
      <c r="P22" s="125"/>
      <c r="Q22" s="125"/>
      <c r="R22" s="125"/>
      <c r="S22" s="127"/>
      <c r="T22" s="127"/>
      <c r="U22" s="125"/>
      <c r="V22" s="125"/>
    </row>
    <row r="23" spans="1:27" x14ac:dyDescent="0.2">
      <c r="A23" s="128"/>
      <c r="B23" s="128"/>
      <c r="C23" s="128"/>
      <c r="D23" s="128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14" activePane="bottomLeft" state="frozen"/>
      <selection pane="bottomLeft" activeCell="D14" sqref="D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42" t="s">
        <v>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250000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47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COUNTIFS(N10:N60,"&lt;&gt;"&amp;"",B10:B60,"&lt;&gt;"&amp;"ΑΚΥΡΩΣΗ")</f>
        <v>41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236740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227920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38" t="s">
        <v>63</v>
      </c>
      <c r="B7" s="239"/>
      <c r="C7" s="239"/>
      <c r="D7" s="240"/>
      <c r="E7" s="241" t="s">
        <v>704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214350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217950</v>
      </c>
      <c r="AA8" s="131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214350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739</v>
      </c>
      <c r="D10" s="104" t="s">
        <v>559</v>
      </c>
      <c r="E10" s="104" t="s">
        <v>560</v>
      </c>
      <c r="F10" s="124">
        <v>33913</v>
      </c>
      <c r="G10" s="102">
        <v>500</v>
      </c>
      <c r="H10" s="102"/>
      <c r="I10" s="104" t="s">
        <v>480</v>
      </c>
      <c r="J10" s="104" t="s">
        <v>64</v>
      </c>
      <c r="K10" s="124">
        <v>33913</v>
      </c>
      <c r="L10" s="124">
        <v>33913</v>
      </c>
      <c r="M10" s="124">
        <v>33913</v>
      </c>
      <c r="N10" s="124">
        <v>34005</v>
      </c>
      <c r="O10" s="124">
        <v>38098</v>
      </c>
      <c r="P10" s="124">
        <v>34229</v>
      </c>
      <c r="Q10" s="124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214350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739</v>
      </c>
      <c r="D11" s="104" t="s">
        <v>561</v>
      </c>
      <c r="E11" s="104" t="s">
        <v>562</v>
      </c>
      <c r="F11" s="124">
        <v>34648</v>
      </c>
      <c r="G11" s="102">
        <v>10200</v>
      </c>
      <c r="H11" s="102"/>
      <c r="I11" s="104" t="s">
        <v>480</v>
      </c>
      <c r="J11" s="104" t="s">
        <v>64</v>
      </c>
      <c r="K11" s="124">
        <v>34648</v>
      </c>
      <c r="L11" s="124">
        <v>34648</v>
      </c>
      <c r="M11" s="124">
        <v>34648</v>
      </c>
      <c r="N11" s="124">
        <v>34991</v>
      </c>
      <c r="O11" s="124">
        <v>34648</v>
      </c>
      <c r="P11" s="124">
        <v>35318</v>
      </c>
      <c r="Q11" s="124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40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739</v>
      </c>
      <c r="D12" s="104" t="s">
        <v>563</v>
      </c>
      <c r="E12" s="104" t="s">
        <v>564</v>
      </c>
      <c r="F12" s="124">
        <v>34716</v>
      </c>
      <c r="G12" s="102">
        <v>4950</v>
      </c>
      <c r="H12" s="102"/>
      <c r="I12" s="104" t="s">
        <v>480</v>
      </c>
      <c r="J12" s="104" t="s">
        <v>64</v>
      </c>
      <c r="K12" s="124">
        <v>34716</v>
      </c>
      <c r="L12" s="124">
        <v>34716</v>
      </c>
      <c r="M12" s="124">
        <v>34716</v>
      </c>
      <c r="N12" s="124">
        <v>35033</v>
      </c>
      <c r="O12" s="124">
        <v>35383</v>
      </c>
      <c r="P12" s="124">
        <v>35383</v>
      </c>
      <c r="Q12" s="124">
        <v>36312</v>
      </c>
      <c r="R12" s="102">
        <v>4950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204750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739</v>
      </c>
      <c r="D13" s="104" t="s">
        <v>565</v>
      </c>
      <c r="E13" s="104" t="s">
        <v>566</v>
      </c>
      <c r="F13" s="124">
        <v>34741</v>
      </c>
      <c r="G13" s="102">
        <v>9900</v>
      </c>
      <c r="H13" s="102"/>
      <c r="I13" s="104" t="s">
        <v>480</v>
      </c>
      <c r="J13" s="104" t="s">
        <v>64</v>
      </c>
      <c r="K13" s="124">
        <v>34741</v>
      </c>
      <c r="L13" s="124">
        <v>34741</v>
      </c>
      <c r="M13" s="124">
        <v>34741</v>
      </c>
      <c r="N13" s="124">
        <v>34830</v>
      </c>
      <c r="O13" s="124">
        <v>35311</v>
      </c>
      <c r="P13" s="124">
        <v>35311</v>
      </c>
      <c r="Q13" s="124">
        <v>36312</v>
      </c>
      <c r="R13" s="102">
        <v>9900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39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739</v>
      </c>
      <c r="D14" s="104" t="s">
        <v>567</v>
      </c>
      <c r="E14" s="104" t="s">
        <v>568</v>
      </c>
      <c r="F14" s="124">
        <v>35432</v>
      </c>
      <c r="G14" s="102">
        <v>1200</v>
      </c>
      <c r="H14" s="102"/>
      <c r="I14" s="104" t="s">
        <v>480</v>
      </c>
      <c r="J14" s="104" t="s">
        <v>64</v>
      </c>
      <c r="K14" s="124">
        <v>35432</v>
      </c>
      <c r="L14" s="124">
        <v>35432</v>
      </c>
      <c r="M14" s="124">
        <v>35432</v>
      </c>
      <c r="N14" s="124">
        <v>38208</v>
      </c>
      <c r="O14" s="124">
        <v>40973</v>
      </c>
      <c r="P14" s="124">
        <v>41005</v>
      </c>
      <c r="Q14" s="124">
        <v>41116</v>
      </c>
      <c r="R14" s="102">
        <v>1200</v>
      </c>
      <c r="S14" s="102"/>
      <c r="T14" s="102"/>
      <c r="U14" s="102"/>
      <c r="V14" s="102"/>
      <c r="W14" s="150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739</v>
      </c>
      <c r="D15" s="104" t="s">
        <v>569</v>
      </c>
      <c r="E15" s="104" t="s">
        <v>570</v>
      </c>
      <c r="F15" s="124">
        <v>35432</v>
      </c>
      <c r="G15" s="102">
        <v>5000</v>
      </c>
      <c r="H15" s="102"/>
      <c r="I15" s="104" t="s">
        <v>480</v>
      </c>
      <c r="J15" s="104" t="s">
        <v>64</v>
      </c>
      <c r="K15" s="124">
        <v>35432</v>
      </c>
      <c r="L15" s="124">
        <v>35432</v>
      </c>
      <c r="M15" s="124">
        <v>35432</v>
      </c>
      <c r="N15" s="124">
        <v>35432</v>
      </c>
      <c r="O15" s="124">
        <v>35432</v>
      </c>
      <c r="P15" s="124">
        <v>41005</v>
      </c>
      <c r="Q15" s="124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739</v>
      </c>
      <c r="D16" s="104" t="s">
        <v>571</v>
      </c>
      <c r="E16" s="104" t="s">
        <v>572</v>
      </c>
      <c r="F16" s="124">
        <v>35499</v>
      </c>
      <c r="G16" s="102">
        <v>10000</v>
      </c>
      <c r="H16" s="102"/>
      <c r="I16" s="104" t="s">
        <v>480</v>
      </c>
      <c r="J16" s="104" t="s">
        <v>64</v>
      </c>
      <c r="K16" s="124">
        <v>35499</v>
      </c>
      <c r="L16" s="124">
        <v>35499</v>
      </c>
      <c r="M16" s="124">
        <v>35499</v>
      </c>
      <c r="N16" s="124">
        <v>38952</v>
      </c>
      <c r="O16" s="124">
        <v>35499</v>
      </c>
      <c r="P16" s="124">
        <v>41698</v>
      </c>
      <c r="Q16" s="124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63.75" x14ac:dyDescent="0.2">
      <c r="A17" s="102">
        <v>8</v>
      </c>
      <c r="B17" s="104" t="s">
        <v>477</v>
      </c>
      <c r="C17" s="104" t="s">
        <v>739</v>
      </c>
      <c r="D17" s="104" t="s">
        <v>579</v>
      </c>
      <c r="E17" s="104" t="s">
        <v>702</v>
      </c>
      <c r="F17" s="124">
        <v>36959</v>
      </c>
      <c r="G17" s="102">
        <v>3000</v>
      </c>
      <c r="H17" s="104" t="s">
        <v>97</v>
      </c>
      <c r="I17" s="104" t="s">
        <v>703</v>
      </c>
      <c r="J17" s="104" t="s">
        <v>64</v>
      </c>
      <c r="K17" s="124">
        <v>43423</v>
      </c>
      <c r="L17" s="124">
        <v>43423</v>
      </c>
      <c r="M17" s="124">
        <v>43423</v>
      </c>
      <c r="N17" s="124">
        <v>43424</v>
      </c>
      <c r="O17" s="124">
        <v>43431</v>
      </c>
      <c r="P17" s="124">
        <v>43451</v>
      </c>
      <c r="Q17" s="124">
        <v>44091</v>
      </c>
      <c r="R17" s="102">
        <v>3000</v>
      </c>
      <c r="S17" s="102"/>
      <c r="T17" s="102"/>
      <c r="U17" s="102"/>
      <c r="V17" s="102"/>
      <c r="W17"/>
      <c r="X17"/>
      <c r="AA17" s="3">
        <f t="shared" si="0"/>
        <v>3000</v>
      </c>
    </row>
    <row r="18" spans="1:27" ht="25.5" x14ac:dyDescent="0.2">
      <c r="A18" s="102">
        <v>9</v>
      </c>
      <c r="B18" s="104" t="s">
        <v>432</v>
      </c>
      <c r="C18" s="104" t="s">
        <v>739</v>
      </c>
      <c r="D18" s="104" t="s">
        <v>573</v>
      </c>
      <c r="E18" s="104" t="s">
        <v>574</v>
      </c>
      <c r="F18" s="124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25.5" x14ac:dyDescent="0.2">
      <c r="A19" s="102">
        <v>10</v>
      </c>
      <c r="B19" s="104" t="s">
        <v>92</v>
      </c>
      <c r="C19" s="104" t="s">
        <v>739</v>
      </c>
      <c r="D19" s="104" t="s">
        <v>576</v>
      </c>
      <c r="E19" s="104" t="s">
        <v>577</v>
      </c>
      <c r="F19" s="124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/>
      <c r="X19"/>
      <c r="AA19" s="3">
        <f t="shared" si="0"/>
        <v>4250</v>
      </c>
    </row>
    <row r="20" spans="1:27" ht="63.75" x14ac:dyDescent="0.2">
      <c r="A20" s="102">
        <v>11</v>
      </c>
      <c r="B20" s="104" t="s">
        <v>131</v>
      </c>
      <c r="C20" s="104" t="s">
        <v>739</v>
      </c>
      <c r="D20" s="104" t="s">
        <v>579</v>
      </c>
      <c r="E20" s="104" t="s">
        <v>577</v>
      </c>
      <c r="F20" s="124">
        <v>36959</v>
      </c>
      <c r="G20" s="102">
        <v>4620</v>
      </c>
      <c r="H20" s="104" t="s">
        <v>97</v>
      </c>
      <c r="I20" s="104" t="s">
        <v>580</v>
      </c>
      <c r="J20" s="104" t="s">
        <v>99</v>
      </c>
      <c r="K20" s="102"/>
      <c r="L20" s="102"/>
      <c r="M20" s="102"/>
      <c r="N20" s="124">
        <v>42880</v>
      </c>
      <c r="O20" s="102"/>
      <c r="P20" s="102"/>
      <c r="Q20" s="102"/>
      <c r="R20" s="102"/>
      <c r="S20" s="102"/>
      <c r="T20" s="104" t="s">
        <v>701</v>
      </c>
      <c r="U20" s="102"/>
      <c r="V20" s="124">
        <v>43423.693159722221</v>
      </c>
      <c r="W20"/>
      <c r="X20"/>
      <c r="AA20" s="3">
        <f t="shared" si="0"/>
        <v>0</v>
      </c>
    </row>
    <row r="21" spans="1:27" ht="63.75" x14ac:dyDescent="0.2">
      <c r="A21" s="102">
        <v>12</v>
      </c>
      <c r="B21" s="104" t="s">
        <v>477</v>
      </c>
      <c r="C21" s="104" t="s">
        <v>739</v>
      </c>
      <c r="D21" s="104" t="s">
        <v>552</v>
      </c>
      <c r="E21" s="104" t="s">
        <v>581</v>
      </c>
      <c r="F21" s="124">
        <v>37143</v>
      </c>
      <c r="G21" s="102">
        <v>5950</v>
      </c>
      <c r="H21" s="102"/>
      <c r="I21" s="104" t="s">
        <v>480</v>
      </c>
      <c r="J21" s="104" t="s">
        <v>64</v>
      </c>
      <c r="K21" s="124">
        <v>37143</v>
      </c>
      <c r="L21" s="124">
        <v>37143</v>
      </c>
      <c r="M21" s="124">
        <v>37143</v>
      </c>
      <c r="N21" s="124">
        <v>38132</v>
      </c>
      <c r="O21" s="124">
        <v>38280</v>
      </c>
      <c r="P21" s="124">
        <v>37826</v>
      </c>
      <c r="Q21" s="124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739</v>
      </c>
      <c r="D22" s="104" t="s">
        <v>582</v>
      </c>
      <c r="E22" s="104" t="s">
        <v>583</v>
      </c>
      <c r="F22" s="124">
        <v>37146</v>
      </c>
      <c r="G22" s="102">
        <v>4500</v>
      </c>
      <c r="H22" s="102"/>
      <c r="I22" s="104" t="s">
        <v>480</v>
      </c>
      <c r="J22" s="104" t="s">
        <v>64</v>
      </c>
      <c r="K22" s="124">
        <v>37146</v>
      </c>
      <c r="L22" s="124">
        <v>37146</v>
      </c>
      <c r="M22" s="124">
        <v>37146</v>
      </c>
      <c r="N22" s="124">
        <v>37146</v>
      </c>
      <c r="O22" s="124">
        <v>38280</v>
      </c>
      <c r="P22" s="124">
        <v>38561</v>
      </c>
      <c r="Q22" s="124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739</v>
      </c>
      <c r="D23" s="104" t="s">
        <v>561</v>
      </c>
      <c r="E23" s="104" t="s">
        <v>584</v>
      </c>
      <c r="F23" s="124">
        <v>37181</v>
      </c>
      <c r="G23" s="102">
        <v>3000</v>
      </c>
      <c r="H23" s="102"/>
      <c r="I23" s="104" t="s">
        <v>480</v>
      </c>
      <c r="J23" s="104" t="s">
        <v>64</v>
      </c>
      <c r="K23" s="124">
        <v>37181</v>
      </c>
      <c r="L23" s="124">
        <v>37181</v>
      </c>
      <c r="M23" s="124">
        <v>37181</v>
      </c>
      <c r="N23" s="124">
        <v>37181</v>
      </c>
      <c r="O23" s="124">
        <v>37886</v>
      </c>
      <c r="P23" s="124">
        <v>35318</v>
      </c>
      <c r="Q23" s="124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739</v>
      </c>
      <c r="D24" s="104" t="s">
        <v>585</v>
      </c>
      <c r="E24" s="104" t="s">
        <v>586</v>
      </c>
      <c r="F24" s="124">
        <v>37321</v>
      </c>
      <c r="G24" s="102">
        <v>2700</v>
      </c>
      <c r="H24" s="102"/>
      <c r="I24" s="104" t="s">
        <v>480</v>
      </c>
      <c r="J24" s="104" t="s">
        <v>64</v>
      </c>
      <c r="K24" s="124">
        <v>37321</v>
      </c>
      <c r="L24" s="124">
        <v>37321</v>
      </c>
      <c r="M24" s="124">
        <v>37321</v>
      </c>
      <c r="N24" s="124">
        <v>37413</v>
      </c>
      <c r="O24" s="124">
        <v>37918</v>
      </c>
      <c r="P24" s="124">
        <v>38022</v>
      </c>
      <c r="Q24" s="124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739</v>
      </c>
      <c r="D25" s="104" t="s">
        <v>587</v>
      </c>
      <c r="E25" s="104" t="s">
        <v>588</v>
      </c>
      <c r="F25" s="124">
        <v>37457</v>
      </c>
      <c r="G25" s="102">
        <v>3000</v>
      </c>
      <c r="H25" s="102"/>
      <c r="I25" s="104" t="s">
        <v>480</v>
      </c>
      <c r="J25" s="104" t="s">
        <v>64</v>
      </c>
      <c r="K25" s="124">
        <v>37457</v>
      </c>
      <c r="L25" s="124">
        <v>37457</v>
      </c>
      <c r="M25" s="124">
        <v>37457</v>
      </c>
      <c r="N25" s="124">
        <v>38142</v>
      </c>
      <c r="O25" s="124">
        <v>38224</v>
      </c>
      <c r="P25" s="124">
        <v>37894</v>
      </c>
      <c r="Q25" s="124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739</v>
      </c>
      <c r="D26" s="104" t="s">
        <v>589</v>
      </c>
      <c r="E26" s="104" t="s">
        <v>590</v>
      </c>
      <c r="F26" s="124">
        <v>37510</v>
      </c>
      <c r="G26" s="102">
        <v>2500</v>
      </c>
      <c r="H26" s="102"/>
      <c r="I26" s="104" t="s">
        <v>480</v>
      </c>
      <c r="J26" s="104" t="s">
        <v>64</v>
      </c>
      <c r="K26" s="124">
        <v>37510</v>
      </c>
      <c r="L26" s="124">
        <v>37510</v>
      </c>
      <c r="M26" s="124">
        <v>37510</v>
      </c>
      <c r="N26" s="124">
        <v>37510</v>
      </c>
      <c r="O26" s="124">
        <v>38000</v>
      </c>
      <c r="P26" s="124">
        <v>38048</v>
      </c>
      <c r="Q26" s="124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739</v>
      </c>
      <c r="D27" s="104" t="s">
        <v>591</v>
      </c>
      <c r="E27" s="104" t="s">
        <v>592</v>
      </c>
      <c r="F27" s="124">
        <v>37906</v>
      </c>
      <c r="G27" s="102">
        <v>11900</v>
      </c>
      <c r="H27" s="102"/>
      <c r="I27" s="104" t="s">
        <v>480</v>
      </c>
      <c r="J27" s="104" t="s">
        <v>64</v>
      </c>
      <c r="K27" s="124">
        <v>37906</v>
      </c>
      <c r="L27" s="124">
        <v>37906</v>
      </c>
      <c r="M27" s="124">
        <v>37906</v>
      </c>
      <c r="N27" s="124">
        <v>37906</v>
      </c>
      <c r="O27" s="124">
        <v>38258</v>
      </c>
      <c r="P27" s="124">
        <v>38279</v>
      </c>
      <c r="Q27" s="124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739</v>
      </c>
      <c r="D28" s="104" t="s">
        <v>593</v>
      </c>
      <c r="E28" s="104" t="s">
        <v>594</v>
      </c>
      <c r="F28" s="124">
        <v>37952</v>
      </c>
      <c r="G28" s="102">
        <v>5250</v>
      </c>
      <c r="H28" s="102"/>
      <c r="I28" s="104" t="s">
        <v>480</v>
      </c>
      <c r="J28" s="104" t="s">
        <v>64</v>
      </c>
      <c r="K28" s="124">
        <v>37952</v>
      </c>
      <c r="L28" s="124">
        <v>37952</v>
      </c>
      <c r="M28" s="124">
        <v>37952</v>
      </c>
      <c r="N28" s="124">
        <v>38736</v>
      </c>
      <c r="O28" s="124">
        <v>38434</v>
      </c>
      <c r="P28" s="124">
        <v>38561</v>
      </c>
      <c r="Q28" s="124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739</v>
      </c>
      <c r="D29" s="104" t="s">
        <v>595</v>
      </c>
      <c r="E29" s="104" t="s">
        <v>597</v>
      </c>
      <c r="F29" s="124">
        <v>37958</v>
      </c>
      <c r="G29" s="102">
        <v>5400</v>
      </c>
      <c r="H29" s="102"/>
      <c r="I29" s="104" t="s">
        <v>480</v>
      </c>
      <c r="J29" s="104" t="s">
        <v>64</v>
      </c>
      <c r="K29" s="124">
        <v>37958</v>
      </c>
      <c r="L29" s="124">
        <v>37958</v>
      </c>
      <c r="M29" s="124">
        <v>37958</v>
      </c>
      <c r="N29" s="124">
        <v>38049</v>
      </c>
      <c r="O29" s="124">
        <v>38561</v>
      </c>
      <c r="P29" s="124">
        <v>38713</v>
      </c>
      <c r="Q29" s="124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739</v>
      </c>
      <c r="D30" s="104" t="s">
        <v>595</v>
      </c>
      <c r="E30" s="104" t="s">
        <v>596</v>
      </c>
      <c r="F30" s="124">
        <v>37958</v>
      </c>
      <c r="G30" s="102">
        <v>5400</v>
      </c>
      <c r="H30" s="102"/>
      <c r="I30" s="104" t="s">
        <v>480</v>
      </c>
      <c r="J30" s="104" t="s">
        <v>64</v>
      </c>
      <c r="K30" s="124">
        <v>37958</v>
      </c>
      <c r="L30" s="124">
        <v>37958</v>
      </c>
      <c r="M30" s="124">
        <v>37958</v>
      </c>
      <c r="N30" s="124">
        <v>38049</v>
      </c>
      <c r="O30" s="124">
        <v>38561</v>
      </c>
      <c r="P30" s="124">
        <v>38713</v>
      </c>
      <c r="Q30" s="124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739</v>
      </c>
      <c r="D31" s="104" t="s">
        <v>598</v>
      </c>
      <c r="E31" s="104" t="s">
        <v>599</v>
      </c>
      <c r="F31" s="124">
        <v>37959</v>
      </c>
      <c r="G31" s="102">
        <v>9350</v>
      </c>
      <c r="H31" s="102"/>
      <c r="I31" s="104" t="s">
        <v>480</v>
      </c>
      <c r="J31" s="104" t="s">
        <v>64</v>
      </c>
      <c r="K31" s="124">
        <v>37959</v>
      </c>
      <c r="L31" s="124">
        <v>37959</v>
      </c>
      <c r="M31" s="124">
        <v>37959</v>
      </c>
      <c r="N31" s="124">
        <v>38050</v>
      </c>
      <c r="O31" s="124">
        <v>38146</v>
      </c>
      <c r="P31" s="124">
        <v>38357</v>
      </c>
      <c r="Q31" s="124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739</v>
      </c>
      <c r="D32" s="104" t="s">
        <v>600</v>
      </c>
      <c r="E32" s="104" t="s">
        <v>601</v>
      </c>
      <c r="F32" s="124">
        <v>38015</v>
      </c>
      <c r="G32" s="102">
        <v>14450</v>
      </c>
      <c r="H32" s="102"/>
      <c r="I32" s="104" t="s">
        <v>480</v>
      </c>
      <c r="J32" s="104" t="s">
        <v>64</v>
      </c>
      <c r="K32" s="124">
        <v>38015</v>
      </c>
      <c r="L32" s="124">
        <v>38015</v>
      </c>
      <c r="M32" s="124">
        <v>38015</v>
      </c>
      <c r="N32" s="124">
        <v>38065</v>
      </c>
      <c r="O32" s="124">
        <v>38460</v>
      </c>
      <c r="P32" s="124">
        <v>38561</v>
      </c>
      <c r="Q32" s="124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739</v>
      </c>
      <c r="D33" s="104" t="s">
        <v>559</v>
      </c>
      <c r="E33" s="104" t="s">
        <v>602</v>
      </c>
      <c r="F33" s="124">
        <v>38051</v>
      </c>
      <c r="G33" s="102">
        <v>1200</v>
      </c>
      <c r="H33" s="102"/>
      <c r="I33" s="104" t="s">
        <v>480</v>
      </c>
      <c r="J33" s="104" t="s">
        <v>64</v>
      </c>
      <c r="K33" s="124">
        <v>38051</v>
      </c>
      <c r="L33" s="124">
        <v>38051</v>
      </c>
      <c r="M33" s="124">
        <v>38051</v>
      </c>
      <c r="N33" s="124">
        <v>38169</v>
      </c>
      <c r="O33" s="124">
        <v>38714</v>
      </c>
      <c r="P33" s="124">
        <v>38797</v>
      </c>
      <c r="Q33" s="124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739</v>
      </c>
      <c r="D34" s="104" t="s">
        <v>567</v>
      </c>
      <c r="E34" s="104" t="s">
        <v>604</v>
      </c>
      <c r="F34" s="124">
        <v>38086</v>
      </c>
      <c r="G34" s="102">
        <v>10000</v>
      </c>
      <c r="H34" s="102"/>
      <c r="I34" s="104" t="s">
        <v>480</v>
      </c>
      <c r="J34" s="104" t="s">
        <v>64</v>
      </c>
      <c r="K34" s="124">
        <v>38086</v>
      </c>
      <c r="L34" s="124">
        <v>38086</v>
      </c>
      <c r="M34" s="124">
        <v>38086</v>
      </c>
      <c r="N34" s="124">
        <v>35521</v>
      </c>
      <c r="O34" s="124">
        <v>40973</v>
      </c>
      <c r="P34" s="124">
        <v>41005</v>
      </c>
      <c r="Q34" s="124">
        <v>36510</v>
      </c>
      <c r="R34" s="102">
        <v>10000</v>
      </c>
      <c r="S34" s="102"/>
      <c r="T34" s="102"/>
      <c r="U34" s="102"/>
      <c r="V34" s="102"/>
      <c r="W34"/>
      <c r="X34"/>
      <c r="AA34" s="3">
        <f t="shared" si="0"/>
        <v>10000</v>
      </c>
    </row>
    <row r="35" spans="1:27" ht="63.75" x14ac:dyDescent="0.2">
      <c r="A35" s="102">
        <v>26</v>
      </c>
      <c r="B35" s="104" t="s">
        <v>477</v>
      </c>
      <c r="C35" s="104" t="s">
        <v>739</v>
      </c>
      <c r="D35" s="104" t="s">
        <v>569</v>
      </c>
      <c r="E35" s="104" t="s">
        <v>603</v>
      </c>
      <c r="F35" s="124">
        <v>38086</v>
      </c>
      <c r="G35" s="102">
        <v>1200</v>
      </c>
      <c r="H35" s="102"/>
      <c r="I35" s="104" t="s">
        <v>480</v>
      </c>
      <c r="J35" s="104" t="s">
        <v>64</v>
      </c>
      <c r="K35" s="124">
        <v>38086</v>
      </c>
      <c r="L35" s="124">
        <v>38086</v>
      </c>
      <c r="M35" s="124">
        <v>38086</v>
      </c>
      <c r="N35" s="124">
        <v>38208</v>
      </c>
      <c r="O35" s="124">
        <v>40973</v>
      </c>
      <c r="P35" s="124">
        <v>41005</v>
      </c>
      <c r="Q35" s="124">
        <v>41107</v>
      </c>
      <c r="R35" s="102">
        <v>1200</v>
      </c>
      <c r="S35" s="102"/>
      <c r="T35" s="102"/>
      <c r="U35" s="102"/>
      <c r="V35" s="102"/>
      <c r="W35"/>
      <c r="X35"/>
      <c r="AA35" s="3">
        <f t="shared" si="0"/>
        <v>1200</v>
      </c>
    </row>
    <row r="36" spans="1:27" ht="63.75" x14ac:dyDescent="0.2">
      <c r="A36" s="102">
        <v>27</v>
      </c>
      <c r="B36" s="104" t="s">
        <v>477</v>
      </c>
      <c r="C36" s="104" t="s">
        <v>739</v>
      </c>
      <c r="D36" s="104" t="s">
        <v>561</v>
      </c>
      <c r="E36" s="104" t="s">
        <v>605</v>
      </c>
      <c r="F36" s="124">
        <v>38431</v>
      </c>
      <c r="G36" s="102">
        <v>4800</v>
      </c>
      <c r="H36" s="102"/>
      <c r="I36" s="104" t="s">
        <v>480</v>
      </c>
      <c r="J36" s="104" t="s">
        <v>64</v>
      </c>
      <c r="K36" s="124">
        <v>38431</v>
      </c>
      <c r="L36" s="124">
        <v>38431</v>
      </c>
      <c r="M36" s="124">
        <v>38431</v>
      </c>
      <c r="N36" s="124">
        <v>38503</v>
      </c>
      <c r="O36" s="124">
        <v>38727</v>
      </c>
      <c r="P36" s="124">
        <v>37949</v>
      </c>
      <c r="Q36" s="124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739</v>
      </c>
      <c r="D37" s="104" t="s">
        <v>606</v>
      </c>
      <c r="E37" s="104" t="s">
        <v>607</v>
      </c>
      <c r="F37" s="124">
        <v>38566</v>
      </c>
      <c r="G37" s="102">
        <v>6300</v>
      </c>
      <c r="H37" s="102"/>
      <c r="I37" s="104" t="s">
        <v>480</v>
      </c>
      <c r="J37" s="104" t="s">
        <v>64</v>
      </c>
      <c r="K37" s="124">
        <v>38566</v>
      </c>
      <c r="L37" s="124">
        <v>38566</v>
      </c>
      <c r="M37" s="124">
        <v>38566</v>
      </c>
      <c r="N37" s="124">
        <v>38658</v>
      </c>
      <c r="O37" s="124">
        <v>39370</v>
      </c>
      <c r="P37" s="124">
        <v>39507</v>
      </c>
      <c r="Q37" s="124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739</v>
      </c>
      <c r="D38" s="104" t="s">
        <v>486</v>
      </c>
      <c r="E38" s="104" t="s">
        <v>608</v>
      </c>
      <c r="F38" s="124">
        <v>38614</v>
      </c>
      <c r="G38" s="102">
        <v>3000</v>
      </c>
      <c r="H38" s="102"/>
      <c r="I38" s="104" t="s">
        <v>480</v>
      </c>
      <c r="J38" s="104" t="s">
        <v>64</v>
      </c>
      <c r="K38" s="124">
        <v>38614</v>
      </c>
      <c r="L38" s="124">
        <v>38614</v>
      </c>
      <c r="M38" s="124">
        <v>38614</v>
      </c>
      <c r="N38" s="124">
        <v>38705</v>
      </c>
      <c r="O38" s="124">
        <v>39969</v>
      </c>
      <c r="P38" s="124">
        <v>39989</v>
      </c>
      <c r="Q38" s="124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739</v>
      </c>
      <c r="D39" s="104" t="s">
        <v>609</v>
      </c>
      <c r="E39" s="104" t="s">
        <v>610</v>
      </c>
      <c r="F39" s="124">
        <v>38753</v>
      </c>
      <c r="G39" s="102">
        <v>2550</v>
      </c>
      <c r="H39" s="102"/>
      <c r="I39" s="104" t="s">
        <v>480</v>
      </c>
      <c r="J39" s="104" t="s">
        <v>64</v>
      </c>
      <c r="K39" s="124">
        <v>38753</v>
      </c>
      <c r="L39" s="124">
        <v>38753</v>
      </c>
      <c r="M39" s="124">
        <v>38753</v>
      </c>
      <c r="N39" s="124">
        <v>38580</v>
      </c>
      <c r="O39" s="124">
        <v>38902</v>
      </c>
      <c r="P39" s="124">
        <v>39568</v>
      </c>
      <c r="Q39" s="124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739</v>
      </c>
      <c r="D40" s="104" t="s">
        <v>611</v>
      </c>
      <c r="E40" s="104" t="s">
        <v>612</v>
      </c>
      <c r="F40" s="124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24">
        <v>40773</v>
      </c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25.5" x14ac:dyDescent="0.2">
      <c r="A41" s="102">
        <v>32</v>
      </c>
      <c r="B41" s="104" t="s">
        <v>432</v>
      </c>
      <c r="C41" s="104" t="s">
        <v>739</v>
      </c>
      <c r="D41" s="104" t="s">
        <v>576</v>
      </c>
      <c r="E41" s="104" t="s">
        <v>614</v>
      </c>
      <c r="F41" s="124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739</v>
      </c>
      <c r="D42" s="104" t="s">
        <v>616</v>
      </c>
      <c r="E42" s="104" t="s">
        <v>617</v>
      </c>
      <c r="F42" s="124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24">
        <v>39889</v>
      </c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739</v>
      </c>
      <c r="D43" s="104" t="s">
        <v>561</v>
      </c>
      <c r="E43" s="104" t="s">
        <v>619</v>
      </c>
      <c r="F43" s="124">
        <v>38858</v>
      </c>
      <c r="G43" s="102">
        <v>3600</v>
      </c>
      <c r="H43" s="102"/>
      <c r="I43" s="104" t="s">
        <v>480</v>
      </c>
      <c r="J43" s="104" t="s">
        <v>64</v>
      </c>
      <c r="K43" s="124">
        <v>38858</v>
      </c>
      <c r="L43" s="124">
        <v>38858</v>
      </c>
      <c r="M43" s="124">
        <v>38858</v>
      </c>
      <c r="N43" s="124">
        <v>39177</v>
      </c>
      <c r="O43" s="124">
        <v>39262</v>
      </c>
      <c r="P43" s="124">
        <v>39350</v>
      </c>
      <c r="Q43" s="124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739</v>
      </c>
      <c r="D44" s="104" t="s">
        <v>552</v>
      </c>
      <c r="E44" s="104" t="s">
        <v>620</v>
      </c>
      <c r="F44" s="124">
        <v>38870</v>
      </c>
      <c r="G44" s="102">
        <v>7200</v>
      </c>
      <c r="H44" s="102"/>
      <c r="I44" s="104" t="s">
        <v>480</v>
      </c>
      <c r="J44" s="104" t="s">
        <v>64</v>
      </c>
      <c r="K44" s="124">
        <v>38870</v>
      </c>
      <c r="L44" s="124">
        <v>38870</v>
      </c>
      <c r="M44" s="124">
        <v>38870</v>
      </c>
      <c r="N44" s="124">
        <v>38302</v>
      </c>
      <c r="O44" s="124">
        <v>39028</v>
      </c>
      <c r="P44" s="124">
        <v>39356</v>
      </c>
      <c r="Q44" s="124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724</v>
      </c>
      <c r="C45" s="104" t="s">
        <v>739</v>
      </c>
      <c r="D45" s="104" t="s">
        <v>571</v>
      </c>
      <c r="E45" s="104" t="s">
        <v>726</v>
      </c>
      <c r="F45" s="124">
        <v>38904</v>
      </c>
      <c r="G45" s="102">
        <v>1200</v>
      </c>
      <c r="H45" s="104" t="s">
        <v>97</v>
      </c>
      <c r="I45" s="104" t="s">
        <v>727</v>
      </c>
      <c r="J45" s="104" t="s">
        <v>64</v>
      </c>
      <c r="K45" s="124">
        <v>43298</v>
      </c>
      <c r="L45" s="124">
        <v>43298</v>
      </c>
      <c r="M45" s="124">
        <v>43298</v>
      </c>
      <c r="N45" s="124">
        <v>40995</v>
      </c>
      <c r="O45" s="124">
        <v>43299</v>
      </c>
      <c r="P45" s="124">
        <v>43299</v>
      </c>
      <c r="Q45" s="124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739</v>
      </c>
      <c r="D46" s="104" t="s">
        <v>552</v>
      </c>
      <c r="E46" s="104" t="s">
        <v>621</v>
      </c>
      <c r="F46" s="124">
        <v>38982</v>
      </c>
      <c r="G46" s="102">
        <v>4800</v>
      </c>
      <c r="H46" s="102"/>
      <c r="I46" s="104" t="s">
        <v>480</v>
      </c>
      <c r="J46" s="104" t="s">
        <v>64</v>
      </c>
      <c r="K46" s="124">
        <v>38982</v>
      </c>
      <c r="L46" s="124">
        <v>38982</v>
      </c>
      <c r="M46" s="124">
        <v>38982</v>
      </c>
      <c r="N46" s="124">
        <v>40654</v>
      </c>
      <c r="O46" s="124">
        <v>40725</v>
      </c>
      <c r="P46" s="124">
        <v>40742</v>
      </c>
      <c r="Q46" s="124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739</v>
      </c>
      <c r="D47" s="104" t="s">
        <v>622</v>
      </c>
      <c r="E47" s="104" t="s">
        <v>623</v>
      </c>
      <c r="F47" s="124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739</v>
      </c>
      <c r="D48" s="104" t="s">
        <v>486</v>
      </c>
      <c r="E48" s="104" t="s">
        <v>627</v>
      </c>
      <c r="F48" s="124">
        <v>39802</v>
      </c>
      <c r="G48" s="102">
        <v>9900</v>
      </c>
      <c r="H48" s="102"/>
      <c r="I48" s="104" t="s">
        <v>480</v>
      </c>
      <c r="J48" s="104" t="s">
        <v>64</v>
      </c>
      <c r="K48" s="124">
        <v>39802</v>
      </c>
      <c r="L48" s="124">
        <v>39802</v>
      </c>
      <c r="M48" s="124">
        <v>39802</v>
      </c>
      <c r="N48" s="124">
        <v>39802</v>
      </c>
      <c r="O48" s="124">
        <v>39802</v>
      </c>
      <c r="P48" s="124">
        <v>40841</v>
      </c>
      <c r="Q48" s="124">
        <v>41996</v>
      </c>
      <c r="R48" s="102">
        <v>7200</v>
      </c>
      <c r="S48" s="102"/>
      <c r="T48" s="102"/>
      <c r="U48" s="102"/>
      <c r="V48" s="102"/>
      <c r="W48"/>
      <c r="X48"/>
      <c r="AA48" s="3">
        <f t="shared" si="0"/>
        <v>7200</v>
      </c>
    </row>
    <row r="49" spans="1:27" ht="63.75" x14ac:dyDescent="0.2">
      <c r="A49" s="102">
        <v>40</v>
      </c>
      <c r="B49" s="104" t="s">
        <v>477</v>
      </c>
      <c r="C49" s="104" t="s">
        <v>739</v>
      </c>
      <c r="D49" s="104" t="s">
        <v>486</v>
      </c>
      <c r="E49" s="104" t="s">
        <v>626</v>
      </c>
      <c r="F49" s="124">
        <v>39802</v>
      </c>
      <c r="G49" s="102">
        <v>7200</v>
      </c>
      <c r="H49" s="102"/>
      <c r="I49" s="104" t="s">
        <v>480</v>
      </c>
      <c r="J49" s="104" t="s">
        <v>64</v>
      </c>
      <c r="K49" s="124">
        <v>39802</v>
      </c>
      <c r="L49" s="124">
        <v>39802</v>
      </c>
      <c r="M49" s="124">
        <v>39802</v>
      </c>
      <c r="N49" s="124">
        <v>39802</v>
      </c>
      <c r="O49" s="124">
        <v>39802</v>
      </c>
      <c r="P49" s="124">
        <v>39802</v>
      </c>
      <c r="Q49" s="124">
        <v>41123</v>
      </c>
      <c r="R49" s="102">
        <v>7200</v>
      </c>
      <c r="S49" s="102"/>
      <c r="T49" s="102"/>
      <c r="U49" s="102"/>
      <c r="V49" s="102"/>
      <c r="W49"/>
      <c r="X49"/>
      <c r="AA49" s="3">
        <f t="shared" si="0"/>
        <v>7200</v>
      </c>
    </row>
    <row r="50" spans="1:27" ht="63.75" x14ac:dyDescent="0.2">
      <c r="A50" s="102">
        <v>41</v>
      </c>
      <c r="B50" s="104" t="s">
        <v>477</v>
      </c>
      <c r="C50" s="104" t="s">
        <v>739</v>
      </c>
      <c r="D50" s="104" t="s">
        <v>486</v>
      </c>
      <c r="E50" s="104" t="s">
        <v>628</v>
      </c>
      <c r="F50" s="124">
        <v>39802</v>
      </c>
      <c r="G50" s="102">
        <v>4800</v>
      </c>
      <c r="H50" s="102"/>
      <c r="I50" s="104" t="s">
        <v>480</v>
      </c>
      <c r="J50" s="104" t="s">
        <v>64</v>
      </c>
      <c r="K50" s="124">
        <v>39802</v>
      </c>
      <c r="L50" s="124">
        <v>39802</v>
      </c>
      <c r="M50" s="124">
        <v>39802</v>
      </c>
      <c r="N50" s="124">
        <v>39802</v>
      </c>
      <c r="O50" s="124">
        <v>40309</v>
      </c>
      <c r="P50" s="124">
        <v>40500</v>
      </c>
      <c r="Q50" s="124">
        <v>37622</v>
      </c>
      <c r="R50" s="102">
        <v>4800</v>
      </c>
      <c r="S50" s="102"/>
      <c r="T50" s="102"/>
      <c r="U50" s="102"/>
      <c r="V50" s="102"/>
      <c r="W50"/>
      <c r="X50"/>
      <c r="AA50" s="3">
        <f t="shared" si="0"/>
        <v>4800</v>
      </c>
    </row>
    <row r="51" spans="1:27" ht="63.75" x14ac:dyDescent="0.2">
      <c r="A51" s="102">
        <v>42</v>
      </c>
      <c r="B51" s="104" t="s">
        <v>477</v>
      </c>
      <c r="C51" s="104" t="s">
        <v>739</v>
      </c>
      <c r="D51" s="104" t="s">
        <v>486</v>
      </c>
      <c r="E51" s="104" t="s">
        <v>625</v>
      </c>
      <c r="F51" s="124">
        <v>39802</v>
      </c>
      <c r="G51" s="102">
        <v>5400</v>
      </c>
      <c r="H51" s="102"/>
      <c r="I51" s="104" t="s">
        <v>480</v>
      </c>
      <c r="J51" s="104" t="s">
        <v>64</v>
      </c>
      <c r="K51" s="124">
        <v>39802</v>
      </c>
      <c r="L51" s="124">
        <v>39802</v>
      </c>
      <c r="M51" s="124">
        <v>39802</v>
      </c>
      <c r="N51" s="124">
        <v>39802</v>
      </c>
      <c r="O51" s="124">
        <v>40309</v>
      </c>
      <c r="P51" s="124">
        <v>40500</v>
      </c>
      <c r="Q51" s="124">
        <v>39273</v>
      </c>
      <c r="R51" s="102">
        <v>5400</v>
      </c>
      <c r="S51" s="102"/>
      <c r="T51" s="102"/>
      <c r="U51" s="102"/>
      <c r="V51" s="102"/>
      <c r="W51"/>
      <c r="X51"/>
      <c r="AA51" s="3">
        <f t="shared" si="0"/>
        <v>5400</v>
      </c>
    </row>
    <row r="52" spans="1:27" ht="33" customHeight="1" x14ac:dyDescent="0.2">
      <c r="A52" s="102">
        <v>43</v>
      </c>
      <c r="B52" s="104" t="s">
        <v>706</v>
      </c>
      <c r="C52" s="104" t="s">
        <v>739</v>
      </c>
      <c r="D52" s="104" t="s">
        <v>486</v>
      </c>
      <c r="E52" s="104" t="s">
        <v>630</v>
      </c>
      <c r="F52" s="124">
        <v>39809</v>
      </c>
      <c r="G52" s="102">
        <v>6600</v>
      </c>
      <c r="H52" s="102"/>
      <c r="I52" s="104" t="s">
        <v>480</v>
      </c>
      <c r="J52" s="104" t="s">
        <v>64</v>
      </c>
      <c r="K52" s="124">
        <v>39809</v>
      </c>
      <c r="L52" s="124">
        <v>39809</v>
      </c>
      <c r="M52" s="124">
        <v>39809</v>
      </c>
      <c r="N52" s="124">
        <v>41431</v>
      </c>
      <c r="O52" s="124">
        <v>40402</v>
      </c>
      <c r="P52" s="124">
        <v>40500</v>
      </c>
      <c r="Q52" s="124">
        <v>37622</v>
      </c>
      <c r="R52" s="102">
        <v>6600</v>
      </c>
      <c r="S52" s="102"/>
      <c r="T52" s="102"/>
      <c r="U52" s="102"/>
      <c r="V52" s="102"/>
      <c r="W52"/>
      <c r="X52"/>
      <c r="AA52" s="3">
        <f t="shared" si="0"/>
        <v>6600</v>
      </c>
    </row>
    <row r="53" spans="1:27" ht="51.75" customHeight="1" x14ac:dyDescent="0.2">
      <c r="A53" s="102">
        <v>44</v>
      </c>
      <c r="B53" s="104" t="s">
        <v>725</v>
      </c>
      <c r="C53" s="104" t="s">
        <v>739</v>
      </c>
      <c r="D53" s="104" t="s">
        <v>486</v>
      </c>
      <c r="E53" s="104" t="s">
        <v>629</v>
      </c>
      <c r="F53" s="124">
        <v>39809</v>
      </c>
      <c r="G53" s="102">
        <v>1500</v>
      </c>
      <c r="H53" s="102"/>
      <c r="I53" s="104" t="s">
        <v>480</v>
      </c>
      <c r="J53" s="104" t="s">
        <v>64</v>
      </c>
      <c r="K53" s="124">
        <v>39809</v>
      </c>
      <c r="L53" s="124">
        <v>39809</v>
      </c>
      <c r="M53" s="124">
        <v>39809</v>
      </c>
      <c r="N53" s="124">
        <v>41431</v>
      </c>
      <c r="O53" s="124">
        <v>40402</v>
      </c>
      <c r="P53" s="124">
        <v>40500</v>
      </c>
      <c r="Q53" s="124">
        <v>37987</v>
      </c>
      <c r="R53" s="102">
        <v>1500</v>
      </c>
      <c r="S53" s="102"/>
      <c r="T53" s="104" t="s">
        <v>738</v>
      </c>
      <c r="U53" s="102"/>
      <c r="V53" s="102"/>
      <c r="W53"/>
      <c r="X53"/>
      <c r="AA53" s="3">
        <f t="shared" si="0"/>
        <v>1500</v>
      </c>
    </row>
    <row r="54" spans="1:27" ht="93.75" customHeight="1" x14ac:dyDescent="0.2">
      <c r="A54" s="102">
        <v>45</v>
      </c>
      <c r="B54" s="104" t="s">
        <v>477</v>
      </c>
      <c r="C54" s="104" t="s">
        <v>739</v>
      </c>
      <c r="D54" s="104" t="s">
        <v>631</v>
      </c>
      <c r="E54" s="104" t="s">
        <v>632</v>
      </c>
      <c r="F54" s="124">
        <v>39944</v>
      </c>
      <c r="G54" s="102">
        <v>2400</v>
      </c>
      <c r="H54" s="102"/>
      <c r="I54" s="104" t="s">
        <v>480</v>
      </c>
      <c r="J54" s="104" t="s">
        <v>64</v>
      </c>
      <c r="K54" s="124">
        <v>39944</v>
      </c>
      <c r="L54" s="124">
        <v>39944</v>
      </c>
      <c r="M54" s="124">
        <v>39944</v>
      </c>
      <c r="N54" s="124">
        <v>40463</v>
      </c>
      <c r="O54" s="124">
        <v>40108</v>
      </c>
      <c r="P54" s="124">
        <v>40534</v>
      </c>
      <c r="Q54" s="124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739</v>
      </c>
      <c r="D55" s="104" t="s">
        <v>633</v>
      </c>
      <c r="E55" s="104" t="s">
        <v>634</v>
      </c>
      <c r="F55" s="124">
        <v>40315</v>
      </c>
      <c r="G55" s="102">
        <v>5950</v>
      </c>
      <c r="H55" s="102"/>
      <c r="I55" s="104" t="s">
        <v>480</v>
      </c>
      <c r="J55" s="104" t="s">
        <v>64</v>
      </c>
      <c r="K55" s="124">
        <v>40315</v>
      </c>
      <c r="L55" s="124">
        <v>40315</v>
      </c>
      <c r="M55" s="124">
        <v>40315</v>
      </c>
      <c r="N55" s="124">
        <v>40315</v>
      </c>
      <c r="O55" s="124">
        <v>41169</v>
      </c>
      <c r="P55" s="124">
        <v>40849</v>
      </c>
      <c r="Q55" s="124">
        <v>42361</v>
      </c>
      <c r="R55" s="102">
        <v>5950</v>
      </c>
      <c r="S55" s="102"/>
      <c r="T55" s="102"/>
      <c r="U55" s="102"/>
      <c r="V55" s="102"/>
      <c r="W55"/>
      <c r="X55"/>
      <c r="AA55" s="3">
        <f t="shared" si="1"/>
        <v>5950</v>
      </c>
    </row>
    <row r="56" spans="1:27" ht="25.5" x14ac:dyDescent="0.2">
      <c r="A56" s="102">
        <v>47</v>
      </c>
      <c r="B56" s="104" t="s">
        <v>87</v>
      </c>
      <c r="C56" s="104" t="s">
        <v>739</v>
      </c>
      <c r="D56" s="104" t="s">
        <v>486</v>
      </c>
      <c r="E56" s="104" t="s">
        <v>728</v>
      </c>
      <c r="F56" s="124">
        <v>41008</v>
      </c>
      <c r="G56" s="102">
        <v>6600</v>
      </c>
      <c r="H56" s="104" t="s">
        <v>97</v>
      </c>
      <c r="I56" s="104" t="s">
        <v>729</v>
      </c>
      <c r="J56" s="104" t="s">
        <v>64</v>
      </c>
      <c r="K56" s="124">
        <v>41106</v>
      </c>
      <c r="L56" s="124">
        <v>41428</v>
      </c>
      <c r="M56" s="124">
        <v>41428</v>
      </c>
      <c r="N56" s="124">
        <v>43879</v>
      </c>
      <c r="O56" s="124">
        <v>41885</v>
      </c>
      <c r="P56" s="124">
        <v>44264</v>
      </c>
      <c r="Q56" s="102"/>
      <c r="R56" s="102"/>
      <c r="S56" s="102"/>
      <c r="T56" s="102"/>
      <c r="U56" s="102"/>
      <c r="V56" s="102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2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330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330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330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4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ColWidth="9.140625"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42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30" t="s">
        <v>62</v>
      </c>
      <c r="B3" s="231"/>
      <c r="C3" s="231"/>
      <c r="D3" s="232"/>
      <c r="E3" s="233">
        <v>500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30" t="s">
        <v>71</v>
      </c>
      <c r="B4" s="231"/>
      <c r="C4" s="231"/>
      <c r="D4" s="232"/>
      <c r="E4" s="245">
        <f>COUNTIF(A10:A100,"&lt;&gt;"&amp;"")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500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30" t="s">
        <v>73</v>
      </c>
      <c r="B6" s="236"/>
      <c r="C6" s="236"/>
      <c r="D6" s="237"/>
      <c r="E6" s="233">
        <f>SUMIF(B10:B100,"&lt;&gt;"&amp;"ΑΚΥΡΩΣΗ",G10:G100)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8" t="s">
        <v>63</v>
      </c>
      <c r="B7" s="239"/>
      <c r="C7" s="239"/>
      <c r="D7" s="240"/>
      <c r="E7" s="233">
        <f>E3-E6</f>
        <v>500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I13" sqref="I1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2" t="s">
        <v>11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1320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1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1320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1320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8" t="s">
        <v>63</v>
      </c>
      <c r="B7" s="239"/>
      <c r="C7" s="239"/>
      <c r="D7" s="240"/>
      <c r="E7" s="245"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4">
        <v>36409</v>
      </c>
      <c r="G10" s="102">
        <v>1320</v>
      </c>
      <c r="H10" s="104" t="s">
        <v>97</v>
      </c>
      <c r="I10" s="104" t="s">
        <v>640</v>
      </c>
      <c r="J10" s="104" t="s">
        <v>64</v>
      </c>
      <c r="K10" s="103">
        <v>41095</v>
      </c>
      <c r="L10" s="103">
        <v>36409</v>
      </c>
      <c r="M10" s="103">
        <v>36409</v>
      </c>
      <c r="N10" s="124">
        <v>41773</v>
      </c>
      <c r="O10" s="124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3"/>
      <c r="G12"/>
      <c r="H12"/>
      <c r="I12" s="99"/>
      <c r="J12" s="99"/>
      <c r="K12" s="123"/>
      <c r="L12" s="123"/>
      <c r="M12" s="123"/>
      <c r="N12" s="123"/>
      <c r="O12" s="123"/>
      <c r="P12" s="123"/>
      <c r="Q12" s="123"/>
      <c r="R12"/>
      <c r="S12"/>
      <c r="T12"/>
      <c r="U12"/>
      <c r="V12"/>
      <c r="W12" s="130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2" sqref="A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4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1830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4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1825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1825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38" t="s">
        <v>63</v>
      </c>
      <c r="B7" s="239"/>
      <c r="C7" s="239"/>
      <c r="D7" s="240"/>
      <c r="E7" s="241">
        <f>E3-E6</f>
        <v>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2">
        <v>1</v>
      </c>
      <c r="B10" s="153" t="s">
        <v>148</v>
      </c>
      <c r="C10" s="153" t="s">
        <v>472</v>
      </c>
      <c r="D10" s="153" t="s">
        <v>641</v>
      </c>
      <c r="E10" s="153" t="s">
        <v>642</v>
      </c>
      <c r="F10" s="154">
        <v>35853</v>
      </c>
      <c r="G10" s="102">
        <v>840</v>
      </c>
      <c r="H10" s="153" t="s">
        <v>97</v>
      </c>
      <c r="I10" s="153" t="s">
        <v>643</v>
      </c>
      <c r="J10" s="153" t="s">
        <v>64</v>
      </c>
      <c r="K10" s="164">
        <v>42727</v>
      </c>
      <c r="L10" s="164">
        <v>42997</v>
      </c>
      <c r="M10" s="164">
        <v>42997</v>
      </c>
      <c r="N10" s="164">
        <v>43000</v>
      </c>
      <c r="O10" s="152"/>
      <c r="P10" s="152"/>
      <c r="Q10" s="152"/>
      <c r="R10" s="152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4">
        <v>37164</v>
      </c>
      <c r="G11" s="102">
        <v>600</v>
      </c>
      <c r="H11" s="102"/>
      <c r="I11" s="104" t="s">
        <v>480</v>
      </c>
      <c r="J11" s="104" t="s">
        <v>64</v>
      </c>
      <c r="K11" s="124">
        <v>37164</v>
      </c>
      <c r="L11" s="124">
        <v>37164</v>
      </c>
      <c r="M11" s="124">
        <v>37164</v>
      </c>
      <c r="N11" s="124">
        <v>37287</v>
      </c>
      <c r="O11" s="124">
        <v>37533</v>
      </c>
      <c r="P11" s="124">
        <v>37909</v>
      </c>
      <c r="Q11" s="124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3" t="s">
        <v>706</v>
      </c>
      <c r="C12" s="104" t="s">
        <v>472</v>
      </c>
      <c r="D12" s="104" t="s">
        <v>486</v>
      </c>
      <c r="E12" s="104" t="s">
        <v>646</v>
      </c>
      <c r="F12" s="124">
        <v>40155</v>
      </c>
      <c r="G12" s="102">
        <v>0</v>
      </c>
      <c r="H12" s="102"/>
      <c r="I12" s="104" t="s">
        <v>480</v>
      </c>
      <c r="J12" s="104" t="s">
        <v>64</v>
      </c>
      <c r="K12" s="124">
        <v>40155</v>
      </c>
      <c r="L12" s="124">
        <v>40155</v>
      </c>
      <c r="M12" s="124">
        <v>40155</v>
      </c>
      <c r="N12" s="124">
        <v>41180</v>
      </c>
      <c r="O12" s="124">
        <v>40155</v>
      </c>
      <c r="P12" s="124">
        <v>40155</v>
      </c>
      <c r="Q12" s="124">
        <v>37622</v>
      </c>
      <c r="R12" s="102">
        <v>0</v>
      </c>
      <c r="S12" s="167" t="s">
        <v>731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102">
        <v>4</v>
      </c>
      <c r="B13" s="99" t="s">
        <v>477</v>
      </c>
      <c r="C13" s="104" t="s">
        <v>472</v>
      </c>
      <c r="D13" s="104" t="s">
        <v>486</v>
      </c>
      <c r="E13" s="104" t="s">
        <v>708</v>
      </c>
      <c r="F13" s="124">
        <v>40981</v>
      </c>
      <c r="G13" s="102">
        <v>385</v>
      </c>
      <c r="H13" s="104" t="s">
        <v>97</v>
      </c>
      <c r="I13" s="104" t="s">
        <v>709</v>
      </c>
      <c r="J13" s="104" t="s">
        <v>64</v>
      </c>
      <c r="K13" s="124">
        <v>41095</v>
      </c>
      <c r="L13" s="124">
        <v>41165</v>
      </c>
      <c r="M13" s="124">
        <v>41165</v>
      </c>
      <c r="N13" s="123">
        <v>43864</v>
      </c>
      <c r="O13" s="124">
        <v>41899</v>
      </c>
      <c r="P13" s="124">
        <v>41997</v>
      </c>
      <c r="Q13" s="123">
        <v>43552</v>
      </c>
      <c r="R13" s="102">
        <v>385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5"/>
      <c r="B14" s="127"/>
      <c r="C14" s="127"/>
      <c r="D14" s="127"/>
      <c r="E14" s="127"/>
      <c r="F14" s="166"/>
      <c r="G14" s="125"/>
      <c r="H14" s="125"/>
      <c r="I14" s="127"/>
      <c r="J14" s="127"/>
      <c r="K14" s="166"/>
      <c r="L14" s="166"/>
      <c r="M14" s="166"/>
      <c r="N14" s="166"/>
      <c r="O14" s="166"/>
      <c r="P14" s="166"/>
      <c r="Q14" s="166"/>
      <c r="R14" s="125"/>
      <c r="S14" s="125"/>
      <c r="T14" s="125"/>
      <c r="U14" s="125"/>
      <c r="V14" s="125"/>
      <c r="W14" s="150"/>
      <c r="X14" s="102"/>
      <c r="AA14" s="3">
        <f t="shared" si="0"/>
        <v>0</v>
      </c>
    </row>
    <row r="15" spans="1:27" x14ac:dyDescent="0.2">
      <c r="A15" s="125"/>
      <c r="B15" s="127"/>
      <c r="C15" s="127"/>
      <c r="D15" s="127"/>
      <c r="E15" s="127"/>
      <c r="F15" s="166"/>
      <c r="G15" s="125"/>
      <c r="H15" s="125"/>
      <c r="I15" s="127"/>
      <c r="J15" s="127"/>
      <c r="K15" s="166"/>
      <c r="L15" s="166"/>
      <c r="M15" s="166"/>
      <c r="N15" s="166"/>
      <c r="O15" s="166"/>
      <c r="P15" s="166"/>
      <c r="Q15" s="166"/>
      <c r="R15" s="125"/>
      <c r="S15" s="125"/>
      <c r="T15" s="125"/>
      <c r="U15" s="125"/>
      <c r="V15" s="12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B10" sqref="B10"/>
    </sheetView>
  </sheetViews>
  <sheetFormatPr defaultColWidth="9.140625"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42" t="s">
        <v>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0" t="s">
        <v>636</v>
      </c>
      <c r="B3" s="231"/>
      <c r="C3" s="231"/>
      <c r="D3" s="232"/>
      <c r="E3" s="233">
        <v>2720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COUNTIF(A10:A101,"&lt;&gt;"&amp;"")</f>
        <v>6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3170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SUMIF(B10:B100,"&lt;&gt;"&amp;"ΑΚΥΡΩΣΗ",G10:G100)</f>
        <v>1850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E3-E6</f>
        <v>870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57">
        <v>1</v>
      </c>
      <c r="B10" s="168" t="s">
        <v>706</v>
      </c>
      <c r="C10" s="157" t="s">
        <v>472</v>
      </c>
      <c r="D10" s="157" t="s">
        <v>478</v>
      </c>
      <c r="E10" s="157" t="s">
        <v>479</v>
      </c>
      <c r="F10" s="158">
        <v>35333</v>
      </c>
      <c r="G10" s="157">
        <v>0</v>
      </c>
      <c r="H10" s="157"/>
      <c r="I10" s="159" t="s">
        <v>480</v>
      </c>
      <c r="J10" s="157" t="s">
        <v>64</v>
      </c>
      <c r="K10" s="158">
        <v>35333</v>
      </c>
      <c r="L10" s="158">
        <v>35333</v>
      </c>
      <c r="M10" s="158">
        <v>35333</v>
      </c>
      <c r="N10" s="158">
        <v>35755</v>
      </c>
      <c r="O10" s="158">
        <v>35333</v>
      </c>
      <c r="P10" s="158">
        <v>36451</v>
      </c>
      <c r="Q10" s="158">
        <v>36837</v>
      </c>
      <c r="R10" s="157">
        <v>0</v>
      </c>
      <c r="S10" s="167" t="s">
        <v>733</v>
      </c>
      <c r="T10" s="159"/>
      <c r="U10" s="157"/>
      <c r="V10" s="157"/>
      <c r="W10" s="66" t="s">
        <v>90</v>
      </c>
      <c r="X10" s="93">
        <f>SUMIFS(G10:G249,P10:P249,"&lt;&gt;"&amp;"",B10:B249,"&lt;&gt;"&amp;"ΑΚΥΡΩΣΗ")</f>
        <v>1850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59">
        <v>2</v>
      </c>
      <c r="B11" s="159" t="s">
        <v>477</v>
      </c>
      <c r="C11" s="159" t="s">
        <v>472</v>
      </c>
      <c r="D11" s="159" t="s">
        <v>481</v>
      </c>
      <c r="E11" s="159" t="s">
        <v>482</v>
      </c>
      <c r="F11" s="158">
        <v>36795</v>
      </c>
      <c r="G11" s="157">
        <v>450</v>
      </c>
      <c r="H11" s="157"/>
      <c r="I11" s="157" t="s">
        <v>480</v>
      </c>
      <c r="J11" s="157" t="s">
        <v>64</v>
      </c>
      <c r="K11" s="158">
        <v>36795</v>
      </c>
      <c r="L11" s="158">
        <v>36795</v>
      </c>
      <c r="M11" s="158">
        <v>36795</v>
      </c>
      <c r="N11" s="158">
        <v>36609</v>
      </c>
      <c r="O11" s="158">
        <v>36795</v>
      </c>
      <c r="P11" s="158">
        <v>37194</v>
      </c>
      <c r="Q11" s="158">
        <v>37654</v>
      </c>
      <c r="R11" s="157">
        <v>450</v>
      </c>
      <c r="S11" s="157"/>
      <c r="T11" s="157"/>
      <c r="U11" s="157"/>
      <c r="V11" s="157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57">
        <v>3</v>
      </c>
      <c r="B12" s="159" t="s">
        <v>131</v>
      </c>
      <c r="C12" s="159" t="s">
        <v>472</v>
      </c>
      <c r="D12" s="159" t="s">
        <v>483</v>
      </c>
      <c r="E12" s="159" t="s">
        <v>484</v>
      </c>
      <c r="F12" s="158">
        <v>37750</v>
      </c>
      <c r="G12" s="157">
        <v>1320</v>
      </c>
      <c r="H12" s="157" t="s">
        <v>97</v>
      </c>
      <c r="I12" s="157" t="s">
        <v>485</v>
      </c>
      <c r="J12" s="157" t="s">
        <v>99</v>
      </c>
      <c r="K12" s="158"/>
      <c r="L12" s="158"/>
      <c r="M12" s="158"/>
      <c r="N12" s="158"/>
      <c r="O12" s="158"/>
      <c r="P12" s="158"/>
      <c r="Q12" s="158"/>
      <c r="R12" s="157"/>
      <c r="S12" s="157"/>
      <c r="T12" s="159" t="s">
        <v>670</v>
      </c>
      <c r="U12" s="157"/>
      <c r="V12" s="157"/>
      <c r="W12" s="162" t="s">
        <v>558</v>
      </c>
      <c r="X12" s="102">
        <f>SUMIFS(R10:R249,P10:P249,"&lt;&gt;"&amp;"",B10:B249,"&lt;&gt;"&amp;"ΑΚΥΡΩΣΗ")</f>
        <v>1850</v>
      </c>
      <c r="AA12" s="3">
        <f t="shared" si="0"/>
        <v>0</v>
      </c>
    </row>
    <row r="13" spans="1:27" ht="38.25" x14ac:dyDescent="0.2">
      <c r="A13" s="159">
        <v>4</v>
      </c>
      <c r="B13" s="168" t="s">
        <v>706</v>
      </c>
      <c r="C13" s="159" t="s">
        <v>472</v>
      </c>
      <c r="D13" s="159" t="s">
        <v>486</v>
      </c>
      <c r="E13" s="159" t="s">
        <v>487</v>
      </c>
      <c r="F13" s="158">
        <v>39846</v>
      </c>
      <c r="G13" s="157">
        <v>450</v>
      </c>
      <c r="H13" s="157"/>
      <c r="I13" s="157" t="s">
        <v>480</v>
      </c>
      <c r="J13" s="157" t="s">
        <v>64</v>
      </c>
      <c r="K13" s="158">
        <v>39846</v>
      </c>
      <c r="L13" s="158">
        <v>39846</v>
      </c>
      <c r="M13" s="158">
        <v>39846</v>
      </c>
      <c r="N13" s="158">
        <v>39846</v>
      </c>
      <c r="O13" s="158">
        <v>39846</v>
      </c>
      <c r="P13" s="158">
        <v>41745</v>
      </c>
      <c r="Q13" s="158">
        <v>37957</v>
      </c>
      <c r="R13" s="157">
        <v>450</v>
      </c>
      <c r="S13" s="167" t="s">
        <v>732</v>
      </c>
      <c r="T13" s="157"/>
      <c r="U13" s="157"/>
      <c r="V13" s="157"/>
      <c r="W13" s="150"/>
      <c r="X13" s="102">
        <f>COUNTIFS(Q10:Q249,"&lt;&gt;"&amp;"",B10:B249,"&lt;&gt;"&amp;"ΑΚΥΡΩΣΗ")</f>
        <v>4</v>
      </c>
      <c r="AA13" s="3">
        <f t="shared" si="0"/>
        <v>450</v>
      </c>
    </row>
    <row r="14" spans="1:27" ht="63.75" x14ac:dyDescent="0.2">
      <c r="A14" s="159">
        <v>5</v>
      </c>
      <c r="B14" s="159" t="s">
        <v>707</v>
      </c>
      <c r="C14" s="159" t="s">
        <v>472</v>
      </c>
      <c r="D14" s="159" t="s">
        <v>486</v>
      </c>
      <c r="E14" s="159" t="s">
        <v>710</v>
      </c>
      <c r="F14" s="160">
        <v>40981</v>
      </c>
      <c r="G14" s="157">
        <v>450</v>
      </c>
      <c r="H14" s="159" t="s">
        <v>97</v>
      </c>
      <c r="I14" s="159" t="s">
        <v>711</v>
      </c>
      <c r="J14" s="159" t="s">
        <v>64</v>
      </c>
      <c r="K14" s="160">
        <v>41095</v>
      </c>
      <c r="L14" s="160">
        <v>41113</v>
      </c>
      <c r="M14" s="160">
        <v>41113</v>
      </c>
      <c r="N14" s="124">
        <v>43873</v>
      </c>
      <c r="O14" s="160">
        <v>41673</v>
      </c>
      <c r="P14" s="160">
        <v>41745</v>
      </c>
      <c r="Q14" s="157"/>
      <c r="R14" s="157">
        <v>450</v>
      </c>
      <c r="S14" s="157"/>
      <c r="T14" s="157"/>
      <c r="U14" s="157"/>
      <c r="V14" s="157"/>
      <c r="W14" s="150"/>
      <c r="X14" s="102"/>
      <c r="AA14" s="3">
        <f t="shared" si="0"/>
        <v>450</v>
      </c>
    </row>
    <row r="15" spans="1:27" ht="25.5" x14ac:dyDescent="0.2">
      <c r="A15" s="159">
        <v>6</v>
      </c>
      <c r="B15" s="170" t="s">
        <v>705</v>
      </c>
      <c r="C15" s="159" t="s">
        <v>472</v>
      </c>
      <c r="D15" s="159" t="s">
        <v>478</v>
      </c>
      <c r="E15" s="159" t="s">
        <v>712</v>
      </c>
      <c r="F15" s="160">
        <v>42387</v>
      </c>
      <c r="G15" s="157">
        <v>500</v>
      </c>
      <c r="H15" s="159" t="s">
        <v>97</v>
      </c>
      <c r="I15" s="159" t="s">
        <v>713</v>
      </c>
      <c r="J15" s="159" t="s">
        <v>64</v>
      </c>
      <c r="K15" s="160">
        <v>42424</v>
      </c>
      <c r="L15" s="160">
        <v>43090</v>
      </c>
      <c r="M15" s="160">
        <v>43090</v>
      </c>
      <c r="N15" s="124">
        <v>43852</v>
      </c>
      <c r="O15" s="160">
        <v>43656</v>
      </c>
      <c r="P15" s="124">
        <v>43936</v>
      </c>
      <c r="Q15" s="158">
        <v>44146</v>
      </c>
      <c r="R15" s="157">
        <v>500</v>
      </c>
      <c r="S15" s="157"/>
      <c r="T15" s="157"/>
      <c r="U15" s="157"/>
      <c r="V15" s="157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6" sqref="D1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42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670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COUNTIF(A10:A131,"&lt;&gt;"&amp;"")</f>
        <v>2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665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SUM(AA10:AA75)</f>
        <v>665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8" t="s">
        <v>63</v>
      </c>
      <c r="B7" s="239"/>
      <c r="C7" s="239"/>
      <c r="D7" s="240"/>
      <c r="E7" s="245">
        <v>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4">
        <v>39609</v>
      </c>
      <c r="G10" s="102">
        <v>500</v>
      </c>
      <c r="H10" s="102"/>
      <c r="I10" s="104" t="s">
        <v>480</v>
      </c>
      <c r="J10" s="104" t="s">
        <v>64</v>
      </c>
      <c r="K10" s="124">
        <v>39609</v>
      </c>
      <c r="L10" s="124">
        <v>39609</v>
      </c>
      <c r="M10" s="124">
        <v>39609</v>
      </c>
      <c r="N10" s="124">
        <v>39609</v>
      </c>
      <c r="O10" s="124">
        <v>40402</v>
      </c>
      <c r="P10" s="124">
        <v>40500</v>
      </c>
      <c r="Q10" s="124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4">
        <v>39609</v>
      </c>
      <c r="G11" s="102">
        <v>165</v>
      </c>
      <c r="H11" s="102"/>
      <c r="I11" s="104" t="s">
        <v>480</v>
      </c>
      <c r="J11" s="104" t="s">
        <v>64</v>
      </c>
      <c r="K11" s="124">
        <v>39609</v>
      </c>
      <c r="L11" s="124">
        <v>39609</v>
      </c>
      <c r="M11" s="124">
        <v>39609</v>
      </c>
      <c r="N11" s="124">
        <v>39609</v>
      </c>
      <c r="O11" s="124">
        <v>39609</v>
      </c>
      <c r="P11" s="124">
        <v>40246</v>
      </c>
      <c r="Q11" s="124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3"/>
      <c r="G12"/>
      <c r="H12"/>
      <c r="I12" s="99"/>
      <c r="J12" s="99"/>
      <c r="K12" s="123"/>
      <c r="L12" s="123"/>
      <c r="M12" s="123"/>
      <c r="N12" s="123"/>
      <c r="O12" s="123"/>
      <c r="P12" s="123"/>
      <c r="Q12" s="123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C11" sqref="C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42" t="s">
        <v>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30" t="s">
        <v>637</v>
      </c>
      <c r="B3" s="248"/>
      <c r="C3" s="248"/>
      <c r="D3" s="249"/>
      <c r="E3" s="233">
        <v>26000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30" t="s">
        <v>71</v>
      </c>
      <c r="B4" s="248"/>
      <c r="C4" s="248"/>
      <c r="D4" s="249"/>
      <c r="E4" s="245">
        <f>COUNTIF(A10:A100,"&lt;&gt;"&amp;"")</f>
        <v>8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30" t="s">
        <v>72</v>
      </c>
      <c r="B5" s="248"/>
      <c r="C5" s="248"/>
      <c r="D5" s="249"/>
      <c r="E5" s="233">
        <f>SUMIF(G10:G100,"&lt;&gt;"&amp;"")</f>
        <v>21700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SUM(AA10:AA17)</f>
        <v>17000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E3-E6</f>
        <v>9000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174" t="s">
        <v>101</v>
      </c>
      <c r="C9" s="174" t="s">
        <v>104</v>
      </c>
      <c r="D9" s="174" t="s">
        <v>105</v>
      </c>
      <c r="E9" s="175" t="s">
        <v>107</v>
      </c>
      <c r="F9" s="174" t="s">
        <v>108</v>
      </c>
      <c r="G9" s="174" t="s">
        <v>109</v>
      </c>
      <c r="H9" s="174" t="s">
        <v>110</v>
      </c>
      <c r="I9" s="175" t="s">
        <v>111</v>
      </c>
      <c r="J9" s="175" t="s">
        <v>112</v>
      </c>
      <c r="K9" s="174" t="s">
        <v>113</v>
      </c>
      <c r="L9" s="174" t="s">
        <v>114</v>
      </c>
      <c r="M9" s="174" t="s">
        <v>116</v>
      </c>
      <c r="N9" s="174" t="s">
        <v>119</v>
      </c>
      <c r="O9" s="174" t="s">
        <v>120</v>
      </c>
      <c r="P9" s="174" t="s">
        <v>122</v>
      </c>
      <c r="Q9" s="174" t="s">
        <v>123</v>
      </c>
      <c r="R9" s="174" t="s">
        <v>124</v>
      </c>
      <c r="S9" s="174" t="s">
        <v>52</v>
      </c>
      <c r="T9" s="174" t="s">
        <v>126</v>
      </c>
      <c r="U9" s="174" t="s">
        <v>127</v>
      </c>
      <c r="V9" s="174" t="s">
        <v>128</v>
      </c>
      <c r="W9" s="176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739</v>
      </c>
      <c r="D10" s="104" t="s">
        <v>488</v>
      </c>
      <c r="E10" s="104" t="s">
        <v>489</v>
      </c>
      <c r="F10" s="124">
        <v>36425</v>
      </c>
      <c r="G10" s="102">
        <v>4200</v>
      </c>
      <c r="H10" s="102"/>
      <c r="I10" s="104" t="s">
        <v>480</v>
      </c>
      <c r="J10" s="104" t="s">
        <v>64</v>
      </c>
      <c r="K10" s="124">
        <v>36425</v>
      </c>
      <c r="L10" s="124">
        <v>36425</v>
      </c>
      <c r="M10" s="124">
        <v>36425</v>
      </c>
      <c r="N10" s="124">
        <v>36699</v>
      </c>
      <c r="O10" s="124">
        <v>37074</v>
      </c>
      <c r="P10" s="124">
        <v>37074</v>
      </c>
      <c r="Q10" s="124">
        <v>37386</v>
      </c>
      <c r="R10" s="102">
        <v>4000</v>
      </c>
      <c r="S10" s="102"/>
      <c r="T10" s="102"/>
      <c r="U10" s="102"/>
      <c r="V10" s="102"/>
      <c r="W10" s="102"/>
      <c r="X10" s="172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739</v>
      </c>
      <c r="D11" s="104" t="s">
        <v>488</v>
      </c>
      <c r="E11" s="104" t="s">
        <v>490</v>
      </c>
      <c r="F11" s="124">
        <v>36736</v>
      </c>
      <c r="G11" s="102">
        <v>4200</v>
      </c>
      <c r="H11" s="102"/>
      <c r="I11" s="104" t="s">
        <v>480</v>
      </c>
      <c r="J11" s="104" t="s">
        <v>64</v>
      </c>
      <c r="K11" s="124">
        <v>36736</v>
      </c>
      <c r="L11" s="124">
        <v>36736</v>
      </c>
      <c r="M11" s="124">
        <v>36736</v>
      </c>
      <c r="N11" s="124">
        <v>36859</v>
      </c>
      <c r="O11" s="124">
        <v>36736</v>
      </c>
      <c r="P11" s="124">
        <v>37159</v>
      </c>
      <c r="Q11" s="124">
        <v>37316</v>
      </c>
      <c r="R11" s="102">
        <v>4000</v>
      </c>
      <c r="S11" s="102"/>
      <c r="T11" s="102"/>
      <c r="U11" s="102"/>
      <c r="V11" s="102"/>
      <c r="W11" s="102"/>
      <c r="X11" s="173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739</v>
      </c>
      <c r="D12" s="104" t="s">
        <v>483</v>
      </c>
      <c r="E12" s="104" t="s">
        <v>491</v>
      </c>
      <c r="F12" s="124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50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739</v>
      </c>
      <c r="D13" s="104" t="s">
        <v>483</v>
      </c>
      <c r="E13" s="104" t="s">
        <v>493</v>
      </c>
      <c r="F13" s="124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4">
        <v>38098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50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739</v>
      </c>
      <c r="D14" s="104" t="s">
        <v>483</v>
      </c>
      <c r="E14" s="104" t="s">
        <v>495</v>
      </c>
      <c r="F14" s="124">
        <v>38787</v>
      </c>
      <c r="G14" s="102">
        <v>3800</v>
      </c>
      <c r="H14" s="104" t="s">
        <v>97</v>
      </c>
      <c r="I14" s="104" t="s">
        <v>740</v>
      </c>
      <c r="J14" s="104" t="s">
        <v>64</v>
      </c>
      <c r="K14" s="124">
        <v>38787</v>
      </c>
      <c r="L14" s="124">
        <v>38787</v>
      </c>
      <c r="M14" s="124">
        <v>38787</v>
      </c>
      <c r="N14" s="124">
        <v>38734</v>
      </c>
      <c r="O14" s="124">
        <v>38194</v>
      </c>
      <c r="P14" s="124">
        <v>38254</v>
      </c>
      <c r="Q14" s="124">
        <v>38869</v>
      </c>
      <c r="R14" s="102">
        <v>3600</v>
      </c>
      <c r="S14" s="104" t="s">
        <v>741</v>
      </c>
      <c r="T14" s="102"/>
      <c r="U14" s="102"/>
      <c r="V14" s="102"/>
      <c r="W14" s="102"/>
      <c r="X14" s="150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739</v>
      </c>
      <c r="D15" s="104" t="s">
        <v>496</v>
      </c>
      <c r="E15" s="104" t="s">
        <v>497</v>
      </c>
      <c r="F15" s="124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/>
      <c r="AA15" s="3">
        <f t="shared" si="0"/>
        <v>1800</v>
      </c>
    </row>
    <row r="16" spans="1:27" ht="25.5" x14ac:dyDescent="0.2">
      <c r="A16" s="102">
        <v>7</v>
      </c>
      <c r="B16" s="104" t="s">
        <v>131</v>
      </c>
      <c r="C16" s="104" t="s">
        <v>739</v>
      </c>
      <c r="D16" s="104" t="s">
        <v>499</v>
      </c>
      <c r="E16" s="104" t="s">
        <v>500</v>
      </c>
      <c r="F16" s="124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739</v>
      </c>
      <c r="D17" s="104" t="s">
        <v>502</v>
      </c>
      <c r="E17" s="104" t="s">
        <v>503</v>
      </c>
      <c r="F17" s="124">
        <v>39498</v>
      </c>
      <c r="G17" s="102">
        <v>3600</v>
      </c>
      <c r="H17" s="102"/>
      <c r="I17" s="104" t="s">
        <v>480</v>
      </c>
      <c r="J17" s="104" t="s">
        <v>64</v>
      </c>
      <c r="K17" s="124">
        <v>39498</v>
      </c>
      <c r="L17" s="124">
        <v>39498</v>
      </c>
      <c r="M17" s="124">
        <v>39498</v>
      </c>
      <c r="N17" s="124">
        <v>40035</v>
      </c>
      <c r="O17" s="124">
        <v>40267</v>
      </c>
      <c r="P17" s="124">
        <v>40338</v>
      </c>
      <c r="Q17" s="124">
        <v>40506</v>
      </c>
      <c r="R17" s="102">
        <v>3600</v>
      </c>
      <c r="S17" s="102"/>
      <c r="T17" s="102"/>
      <c r="U17" s="102"/>
      <c r="V17" s="102"/>
      <c r="W17" s="102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R16" sqref="R1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42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42" t="s">
        <v>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30" t="s">
        <v>636</v>
      </c>
      <c r="B3" s="231"/>
      <c r="C3" s="231"/>
      <c r="D3" s="232"/>
      <c r="E3" s="233">
        <v>21000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30" t="s">
        <v>71</v>
      </c>
      <c r="B4" s="231"/>
      <c r="C4" s="231"/>
      <c r="D4" s="232"/>
      <c r="E4" s="245">
        <f>COUNTIF(A10:A100,"&lt;&gt;"&amp;"")</f>
        <v>7</v>
      </c>
      <c r="F4" s="246"/>
      <c r="G4" s="246"/>
      <c r="H4" s="246"/>
      <c r="I4" s="246"/>
      <c r="J4" s="246"/>
      <c r="K4" s="246"/>
      <c r="L4" s="246"/>
      <c r="M4" s="247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16450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30" t="s">
        <v>73</v>
      </c>
      <c r="B6" s="236"/>
      <c r="C6" s="236"/>
      <c r="D6" s="237"/>
      <c r="E6" s="233">
        <f>SUMIFS(G10:G100,B10:B100,"&lt;&gt;"&amp;"ΑΚΥΡΩΣΗ",B10:B100,"&lt;&gt;"&amp;"ΥΠΟΒΟΛΗ ΑΙΤΗΣΗΣ")</f>
        <v>13950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8" t="s">
        <v>63</v>
      </c>
      <c r="B7" s="239"/>
      <c r="C7" s="239"/>
      <c r="D7" s="240"/>
      <c r="E7" s="233">
        <f>E3-E6</f>
        <v>7050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4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4">
        <v>34951</v>
      </c>
      <c r="G11" s="102">
        <v>225</v>
      </c>
      <c r="H11" s="102"/>
      <c r="I11" s="104" t="s">
        <v>480</v>
      </c>
      <c r="J11" s="104" t="s">
        <v>64</v>
      </c>
      <c r="K11" s="124">
        <v>34951</v>
      </c>
      <c r="L11" s="124">
        <v>34951</v>
      </c>
      <c r="M11" s="124">
        <v>34951</v>
      </c>
      <c r="N11" s="124">
        <v>35299</v>
      </c>
      <c r="O11" s="124">
        <v>35571</v>
      </c>
      <c r="P11" s="124">
        <v>41110</v>
      </c>
      <c r="Q11" s="124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4">
        <v>36788</v>
      </c>
      <c r="G12" s="102">
        <v>4200</v>
      </c>
      <c r="H12" s="102"/>
      <c r="I12" s="104" t="s">
        <v>480</v>
      </c>
      <c r="J12" s="104" t="s">
        <v>64</v>
      </c>
      <c r="K12" s="124">
        <v>36788</v>
      </c>
      <c r="L12" s="124">
        <v>36788</v>
      </c>
      <c r="M12" s="124">
        <v>36788</v>
      </c>
      <c r="N12" s="124">
        <v>37847</v>
      </c>
      <c r="O12" s="124">
        <v>37439</v>
      </c>
      <c r="P12" s="124">
        <v>37712</v>
      </c>
      <c r="Q12" s="124">
        <v>37896</v>
      </c>
      <c r="R12" s="102">
        <v>4200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4">
        <v>36788</v>
      </c>
      <c r="G13" s="102">
        <v>4800</v>
      </c>
      <c r="H13" s="102"/>
      <c r="I13" s="104" t="s">
        <v>480</v>
      </c>
      <c r="J13" s="104" t="s">
        <v>64</v>
      </c>
      <c r="K13" s="124">
        <v>36788</v>
      </c>
      <c r="L13" s="124">
        <v>36788</v>
      </c>
      <c r="M13" s="124">
        <v>36788</v>
      </c>
      <c r="N13" s="124">
        <v>37847</v>
      </c>
      <c r="O13" s="124">
        <v>37439</v>
      </c>
      <c r="P13" s="124">
        <v>37712</v>
      </c>
      <c r="Q13" s="124">
        <v>37896</v>
      </c>
      <c r="R13" s="102">
        <v>4800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4">
        <v>39785</v>
      </c>
      <c r="G14" s="102">
        <v>2700</v>
      </c>
      <c r="H14" s="102"/>
      <c r="I14" s="104" t="s">
        <v>480</v>
      </c>
      <c r="J14" s="104" t="s">
        <v>64</v>
      </c>
      <c r="K14" s="124">
        <v>39785</v>
      </c>
      <c r="L14" s="124">
        <v>39785</v>
      </c>
      <c r="M14" s="124">
        <v>39785</v>
      </c>
      <c r="N14" s="124">
        <v>39847</v>
      </c>
      <c r="O14" s="124">
        <v>39969</v>
      </c>
      <c r="P14" s="124">
        <v>40309</v>
      </c>
      <c r="Q14" s="124">
        <v>40798</v>
      </c>
      <c r="R14" s="102">
        <v>2700</v>
      </c>
      <c r="S14" s="102"/>
      <c r="T14" s="102"/>
      <c r="U14" s="102"/>
      <c r="V14" s="102"/>
      <c r="W14" s="150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3" t="s">
        <v>706</v>
      </c>
      <c r="C15" s="104" t="s">
        <v>472</v>
      </c>
      <c r="D15" s="104" t="s">
        <v>486</v>
      </c>
      <c r="E15" s="104" t="s">
        <v>510</v>
      </c>
      <c r="F15" s="124">
        <v>39846</v>
      </c>
      <c r="G15" s="102">
        <v>0</v>
      </c>
      <c r="H15" s="102"/>
      <c r="I15" s="104" t="s">
        <v>480</v>
      </c>
      <c r="J15" s="104" t="s">
        <v>64</v>
      </c>
      <c r="K15" s="124">
        <v>39846</v>
      </c>
      <c r="L15" s="124">
        <v>39846</v>
      </c>
      <c r="M15" s="124">
        <v>39846</v>
      </c>
      <c r="N15" s="124">
        <v>41095</v>
      </c>
      <c r="O15" s="124">
        <v>40402</v>
      </c>
      <c r="P15" s="124">
        <v>40500</v>
      </c>
      <c r="Q15" s="124">
        <v>37622</v>
      </c>
      <c r="R15" s="102">
        <v>0</v>
      </c>
      <c r="S15" s="169" t="s">
        <v>730</v>
      </c>
      <c r="T15" s="102"/>
      <c r="U15" s="102"/>
      <c r="V15" s="102"/>
      <c r="W15"/>
      <c r="X15"/>
      <c r="AA15" s="3">
        <f t="shared" si="0"/>
        <v>0</v>
      </c>
    </row>
    <row r="16" spans="1:27" ht="63.75" customHeight="1" x14ac:dyDescent="0.2">
      <c r="A16" s="161">
        <v>7</v>
      </c>
      <c r="B16" s="99" t="s">
        <v>477</v>
      </c>
      <c r="C16" s="104" t="s">
        <v>472</v>
      </c>
      <c r="D16" s="104" t="s">
        <v>486</v>
      </c>
      <c r="E16" s="104" t="s">
        <v>714</v>
      </c>
      <c r="F16" s="156">
        <v>40994</v>
      </c>
      <c r="G16" s="155">
        <v>2025</v>
      </c>
      <c r="H16" s="104" t="s">
        <v>97</v>
      </c>
      <c r="I16" s="104" t="s">
        <v>715</v>
      </c>
      <c r="J16" s="104" t="s">
        <v>64</v>
      </c>
      <c r="K16" s="156">
        <v>41095</v>
      </c>
      <c r="L16" s="156">
        <v>40994</v>
      </c>
      <c r="M16" s="156">
        <v>40994</v>
      </c>
      <c r="N16" s="123">
        <v>43858</v>
      </c>
      <c r="O16" s="156">
        <v>41673</v>
      </c>
      <c r="P16" s="156">
        <v>43671</v>
      </c>
      <c r="Q16" s="171">
        <v>43806</v>
      </c>
      <c r="R16" s="155">
        <v>2025</v>
      </c>
      <c r="S16" s="155"/>
      <c r="T16" s="155"/>
      <c r="U16" s="155"/>
      <c r="V16" s="155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 s="123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/>
      <c r="I18" s="99"/>
      <c r="J18" s="99"/>
      <c r="K18" s="123"/>
      <c r="L18" s="123"/>
      <c r="M18" s="123"/>
      <c r="N18" s="123"/>
      <c r="O18" s="123"/>
      <c r="P18" s="123"/>
      <c r="Q18" s="123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3"/>
      <c r="G19"/>
      <c r="H19"/>
      <c r="I19" s="99"/>
      <c r="J19" s="99"/>
      <c r="K19" s="123"/>
      <c r="L19" s="123"/>
      <c r="M19" s="123"/>
      <c r="N19" s="123"/>
      <c r="O19" s="123"/>
      <c r="P19" s="123"/>
      <c r="Q19" s="123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2021-07-05T08:53:36Z</dcterms:modified>
</cp:coreProperties>
</file>