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7-2021\αρχεία προς ανάρτηση\"/>
    </mc:Choice>
  </mc:AlternateContent>
  <bookViews>
    <workbookView xWindow="-15" yWindow="-15" windowWidth="14400" windowHeight="11940" tabRatio="896"/>
  </bookViews>
  <sheets>
    <sheet name="ΟΛΑ ΤΑ ΝΗΣΙΑ ΑΙΟΛΙΚΑ " sheetId="1" r:id="rId1"/>
    <sheet name="ΧΙΟΣ" sheetId="26" r:id="rId2"/>
    <sheet name="ΚΡΗΤΗ " sheetId="28" r:id="rId3"/>
    <sheet name="Sheet1" sheetId="29" state="hidden" r:id="rId4"/>
  </sheets>
  <definedNames>
    <definedName name="_xlnm._FilterDatabase" localSheetId="3" hidden="1">Sheet1!$A$1:$AG$197</definedName>
    <definedName name="_xlnm._FilterDatabase" localSheetId="2" hidden="1">'ΚΡΗΤΗ '!$A$9:$AA$55</definedName>
    <definedName name="_xlnm.Print_Area" localSheetId="2">'ΚΡΗΤΗ '!$A$1:$V$13</definedName>
    <definedName name="_xlnm.Print_Area" localSheetId="0">'ΟΛΑ ΤΑ ΝΗΣΙΑ ΑΙΟΛΙΚΑ '!$A$1:$Q$51</definedName>
    <definedName name="_xlnm.Print_Area" localSheetId="1">ΧΙΟΣ!$A$1:$V$11</definedName>
    <definedName name="_xlnm.Print_Titles" localSheetId="2">'ΚΡΗΤΗ '!$1:$9</definedName>
  </definedNames>
  <calcPr calcId="162913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X4" i="28" l="1"/>
  <c r="X6" i="28"/>
  <c r="AA9" i="28"/>
  <c r="AA8" i="28" s="1"/>
  <c r="AA54" i="28"/>
  <c r="D49" i="1" l="1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X13" i="28"/>
  <c r="P49" i="1" s="1"/>
  <c r="X12" i="28"/>
  <c r="Q49" i="1" s="1"/>
  <c r="E6" i="26" l="1"/>
  <c r="E7" i="26" s="1"/>
  <c r="E6" i="28"/>
  <c r="E7" i="28" s="1"/>
  <c r="Q50" i="1"/>
  <c r="P50" i="1"/>
  <c r="D44" i="1"/>
  <c r="X11" i="28" l="1"/>
  <c r="X10" i="28"/>
  <c r="X9" i="28"/>
  <c r="X8" i="28" l="1"/>
  <c r="X7" i="28"/>
  <c r="E5" i="28" l="1"/>
  <c r="E4" i="28" l="1"/>
  <c r="N49" i="1" l="1"/>
  <c r="O49" i="1"/>
  <c r="I49" i="1"/>
  <c r="X5" i="28"/>
  <c r="X3" i="28"/>
  <c r="X2" i="28"/>
  <c r="X1" i="28"/>
  <c r="N44" i="1"/>
  <c r="O44" i="1"/>
  <c r="M44" i="1"/>
  <c r="K44" i="1"/>
  <c r="I44" i="1"/>
  <c r="L44" i="1"/>
  <c r="E5" i="26"/>
  <c r="J44" i="1"/>
  <c r="E4" i="26"/>
  <c r="H44" i="1"/>
  <c r="H49" i="1" l="1"/>
  <c r="M49" i="1"/>
  <c r="J49" i="1"/>
  <c r="L49" i="1"/>
  <c r="K49" i="1"/>
  <c r="G49" i="1"/>
  <c r="F49" i="1"/>
  <c r="E49" i="1"/>
  <c r="E44" i="1"/>
  <c r="G44" i="1"/>
  <c r="F44" i="1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<sst xmlns="http://schemas.openxmlformats.org/spreadsheetml/2006/main" count="1875" uniqueCount="534">
  <si>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</si>
  <si>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</si>
  <si>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</si>
  <si>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</si>
  <si>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</si>
  <si>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</si>
  <si>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</si>
  <si>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</si>
  <si>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</si>
  <si>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</si>
  <si>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</si>
  <si>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</si>
  <si>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</si>
  <si>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</si>
  <si>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</si>
  <si>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</si>
  <si>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</si>
  <si>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</si>
  <si>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</si>
  <si>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</si>
  <si>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</si>
  <si>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</si>
  <si>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</si>
  <si>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</si>
  <si>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</si>
  <si>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</si>
  <si>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</si>
  <si>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</si>
  <si>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</si>
  <si>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</si>
  <si>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</si>
  <si>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</si>
  <si>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</si>
  <si>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</si>
  <si>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</si>
  <si>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</si>
  <si>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</si>
  <si>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</si>
  <si>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</si>
  <si>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</si>
  <si>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</si>
  <si>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</si>
  <si>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</si>
  <si>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</si>
  <si>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</si>
  <si>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</si>
  <si>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</si>
  <si>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</si>
  <si>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</si>
  <si>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</si>
  <si>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</si>
  <si>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</si>
  <si>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</si>
  <si>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</si>
  <si>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</si>
  <si>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</si>
  <si>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</si>
  <si>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</si>
  <si>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</si>
  <si>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</si>
  <si>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</si>
  <si>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</si>
  <si>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</si>
  <si>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</si>
  <si>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</si>
  <si>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</si>
  <si>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</si>
  <si>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</si>
  <si>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</si>
  <si>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</si>
  <si>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</si>
  <si>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</si>
  <si>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</si>
  <si>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</si>
  <si>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</si>
  <si>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</si>
  <si>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</si>
  <si>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</si>
  <si>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</si>
  <si>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</si>
  <si>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</si>
  <si>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</si>
  <si>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</si>
  <si>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</si>
  <si>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</si>
  <si>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</si>
  <si>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</si>
  <si>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</si>
  <si>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</si>
  <si>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</si>
  <si>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</si>
  <si>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</si>
  <si>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</si>
  <si>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</si>
  <si>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</si>
  <si>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</si>
  <si>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</si>
  <si>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</si>
  <si>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</si>
  <si>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</si>
  <si>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</si>
  <si>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</si>
  <si>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</si>
  <si>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</si>
  <si>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</si>
  <si>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</si>
  <si>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</si>
  <si>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</si>
  <si>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</si>
  <si>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</si>
  <si>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</si>
  <si>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</si>
  <si>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</si>
  <si>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</si>
  <si>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</si>
  <si>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</si>
  <si>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</si>
  <si>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</si>
  <si>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</si>
  <si>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</si>
  <si>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</si>
  <si>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</si>
  <si>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</si>
  <si>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</si>
  <si>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</si>
  <si>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</si>
  <si>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</si>
  <si>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</si>
  <si>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</si>
  <si>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</si>
  <si>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</si>
  <si>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</si>
  <si>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</si>
  <si>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</si>
  <si>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</si>
  <si>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</si>
  <si>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</si>
  <si>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</si>
  <si>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</si>
  <si>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</si>
  <si>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</si>
  <si>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</si>
  <si>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</si>
  <si>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</si>
  <si>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</si>
  <si>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</si>
  <si>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</si>
  <si>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</si>
  <si>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</si>
  <si>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</si>
  <si>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</si>
  <si>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</si>
  <si>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</si>
  <si>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</si>
  <si>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</si>
  <si>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</si>
  <si>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</si>
  <si>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</si>
  <si>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</si>
  <si>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</si>
  <si>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</si>
  <si>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</si>
  <si>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</si>
  <si>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</si>
  <si>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</si>
  <si>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</si>
  <si>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</si>
  <si>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</si>
  <si>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</si>
  <si>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</si>
  <si>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</si>
  <si>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</si>
  <si>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</si>
  <si>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</si>
  <si>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</si>
  <si>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</si>
  <si>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</si>
  <si>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</si>
  <si>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</si>
  <si>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</si>
  <si>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</si>
  <si>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</si>
  <si>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</si>
  <si>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</si>
  <si>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</si>
  <si>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</si>
  <si>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</si>
  <si>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</si>
  <si>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</si>
  <si>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</si>
  <si>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</si>
  <si>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</si>
  <si>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</si>
  <si>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</si>
  <si>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</si>
  <si>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</si>
  <si>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</si>
  <si>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</si>
  <si>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</si>
  <si>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</si>
  <si>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</si>
  <si>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</si>
  <si>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</si>
  <si>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</si>
  <si>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</si>
  <si>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</si>
  <si>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</si>
  <si>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</si>
  <si>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</si>
  <si>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</si>
  <si>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</si>
  <si>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</si>
  <si>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</si>
  <si>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</si>
  <si>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</si>
  <si>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</si>
  <si>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</si>
  <si>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</si>
  <si>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</si>
  <si>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</si>
  <si>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</si>
  <si>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</si>
  <si>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</si>
  <si>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</si>
  <si>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</si>
  <si>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</si>
  <si>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</si>
  <si>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</si>
  <si>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</si>
  <si>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</si>
  <si>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</si>
  <si>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</si>
  <si>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</si>
  <si>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</si>
  <si>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</si>
  <si>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</si>
  <si>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</si>
  <si>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</si>
  <si>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</si>
  <si>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</si>
  <si>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</si>
  <si>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</si>
  <si>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</si>
  <si>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</si>
  <si>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</si>
  <si>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</si>
  <si>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</si>
  <si>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</si>
  <si>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</si>
  <si>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</si>
  <si>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</si>
  <si>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</si>
  <si>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</si>
  <si>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</si>
  <si>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</si>
  <si>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</si>
  <si>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</si>
  <si>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</si>
  <si>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</si>
  <si>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</si>
  <si>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</si>
  <si>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</si>
  <si>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</si>
  <si>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</si>
  <si>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</si>
  <si>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</si>
  <si>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</si>
  <si>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</si>
  <si>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</si>
  <si>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</si>
  <si>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</si>
  <si>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</si>
  <si>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</si>
  <si>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</si>
  <si>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</si>
  <si>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</si>
  <si>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</si>
  <si>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</si>
  <si>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</si>
  <si>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</si>
  <si>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</si>
  <si>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</si>
  <si>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</si>
  <si>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</si>
  <si>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</si>
  <si>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</si>
  <si>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</si>
  <si>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</si>
  <si>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</si>
  <si>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</si>
  <si>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</si>
  <si>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</si>
  <si>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</si>
  <si>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</si>
  <si>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</si>
  <si>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</si>
  <si>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</si>
  <si>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</si>
  <si>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</si>
  <si>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</si>
  <si>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</si>
  <si>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</si>
  <si>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</si>
  <si>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</si>
  <si>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</si>
  <si>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</si>
  <si>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</si>
  <si>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</si>
  <si>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</si>
  <si>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</si>
  <si>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</si>
  <si>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</si>
  <si>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</si>
  <si>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</si>
  <si>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</si>
  <si>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</si>
  <si>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</si>
  <si>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</si>
  <si>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</si>
  <si>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</si>
  <si>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</si>
  <si>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</si>
  <si>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</si>
  <si>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</si>
  <si>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</si>
  <si>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</si>
  <si>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</si>
  <si>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</si>
  <si>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</si>
  <si>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</si>
  <si>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</si>
  <si>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</si>
  <si>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</si>
  <si>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</si>
  <si>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</si>
  <si>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</si>
  <si>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</si>
  <si>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</si>
  <si>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</si>
  <si>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</si>
  <si>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</si>
  <si>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</si>
  <si>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</si>
  <si>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</si>
  <si>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</si>
  <si>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</si>
  <si>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</si>
  <si>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</si>
  <si>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</si>
  <si>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</si>
  <si>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</si>
  <si>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</si>
  <si>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</si>
  <si>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</si>
  <si>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</si>
  <si>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</si>
  <si>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</si>
  <si>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</si>
  <si>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</si>
  <si>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</si>
  <si>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</si>
  <si>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</si>
  <si>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</si>
  <si>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</si>
  <si>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</si>
  <si>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</si>
  <si>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</si>
  <si>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</si>
  <si>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</si>
  <si>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</si>
  <si>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</si>
  <si>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</si>
  <si>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</si>
  <si>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</si>
  <si>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</si>
  <si>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</si>
  <si>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</si>
  <si>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</si>
  <si>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</si>
  <si>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</si>
  <si>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</si>
  <si>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</si>
  <si>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</si>
  <si>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</si>
  <si>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</si>
  <si>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</si>
  <si>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</si>
  <si>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</si>
  <si>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</si>
  <si>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</si>
  <si>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</si>
  <si>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</si>
  <si>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</si>
  <si>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</si>
  <si>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</si>
  <si>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</si>
  <si>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</si>
  <si>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</si>
  <si>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</si>
  <si>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</si>
  <si>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</si>
  <si>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</si>
  <si>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</si>
  <si>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</si>
  <si>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</si>
  <si>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</si>
  <si>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</si>
  <si>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</si>
  <si>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</si>
  <si>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</si>
  <si>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</si>
  <si>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</si>
  <si>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</si>
  <si>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</si>
  <si>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</si>
  <si>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</si>
  <si>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</si>
  <si>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</si>
  <si>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</si>
  <si>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</si>
  <si>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</si>
  <si>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</si>
  <si>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</si>
  <si>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</si>
  <si>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</si>
  <si>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</si>
  <si>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</si>
  <si>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</si>
  <si>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</si>
  <si>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</si>
  <si>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</si>
  <si>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</si>
  <si>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</si>
  <si>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</si>
  <si>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</si>
  <si>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</si>
  <si>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</si>
  <si>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</si>
  <si>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</si>
  <si>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</si>
  <si>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</si>
  <si>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</si>
  <si>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</si>
  <si>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</si>
  <si>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</si>
  <si>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</si>
  <si>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</si>
  <si>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</si>
  <si>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</si>
  <si>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</si>
  <si>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</si>
  <si>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</si>
  <si>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</si>
  <si>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</si>
  <si>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</si>
  <si>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</si>
  <si>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</si>
  <si>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</si>
  <si>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</si>
  <si>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</si>
  <si>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</si>
  <si>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</si>
  <si>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</si>
  <si>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</si>
  <si>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</si>
  <si>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</si>
  <si>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</si>
  <si>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</si>
  <si>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</si>
  <si>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</si>
  <si>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</si>
  <si>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</si>
  <si>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</si>
  <si>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</si>
  <si>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</si>
  <si>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</si>
  <si>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</si>
  <si>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</si>
  <si>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</si>
  <si>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</si>
  <si>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</si>
  <si>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</si>
  <si>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</si>
  <si>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</si>
  <si>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</si>
  <si>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</si>
  <si>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</si>
  <si>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</si>
  <si>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</si>
  <si>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</si>
  <si>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</si>
  <si>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</si>
  <si>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</si>
  <si>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</si>
  <si>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</si>
  <si>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</si>
  <si>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</si>
  <si>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</si>
  <si>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</si>
  <si>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</si>
  <si>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</si>
  <si>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</si>
  <si>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</si>
  <si>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</si>
  <si>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</si>
  <si>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</si>
  <si>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</si>
  <si>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</si>
  <si>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</si>
  <si>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</si>
  <si>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</si>
  <si>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</si>
  <si>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</si>
  <si>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ΜΑΝΟΥΣΕΛΗΣ - ΠΡΩΤΟΠΑΠΑΔΑΚΗΣ Ο.Ε. "ΕΡΜΗΣ ΕΝΕΡΓΕΙΑΚΗ Ο.Ε."</t>
  </si>
  <si>
    <t>1567</t>
  </si>
  <si>
    <t>ΜΑΚΡΥΣ ΤΣΙΓΚΟΥΝΑΣ</t>
  </si>
  <si>
    <t>ΦΙΛΙΠΠΟΥ ΑΝΔΡΕΑΣ - ΒΕΡΙΓΑΚΗΣ ΓΕΩΡΓΙΟΣ ΟΜΟΡΡΥΘΜΗ ΕΤΑΙΡΕΙΑ (Δ.Τ. VERFIL)</t>
  </si>
  <si>
    <t>4902</t>
  </si>
  <si>
    <t>ΠΑΝΩ ΠΑΡΤΙΡΑ - ΣΤΑΥΡΟΣ</t>
  </si>
  <si>
    <t>ΜΑΛΛΙΑΡΑΚΗΣ ΖΑΧΑΡΙΑΣ</t>
  </si>
  <si>
    <t>1722</t>
  </si>
  <si>
    <t>ΔΥΟ ΕΛΙΕΣ</t>
  </si>
  <si>
    <t>ΠΑΠΑΔΟΠΟΥΛΟΥ ΟΥΡΑΝΙΑ ΤΟΥ ΝΙΚΟΛΑΟΥ</t>
  </si>
  <si>
    <t>2713</t>
  </si>
  <si>
    <t>ΧΩΜΑΤΟΛΑΚΚΟΣ</t>
  </si>
  <si>
    <t>ΣΥΜΒΑΣΗ ΛΕΙΤΟΥΡΓΙΚΗΣ ΕΝΙΣΧΥΣΗΣ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</si>
  <si>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</si>
  <si>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15,50*</t>
  </si>
  <si>
    <t>6,90*</t>
  </si>
  <si>
    <t>72,00*</t>
  </si>
  <si>
    <t>65,20*</t>
  </si>
  <si>
    <t>63,60*</t>
  </si>
  <si>
    <t xml:space="preserve">ΑΚΥΡΩΣΗ ΜΕ ΑΙΤΗΜΑ ΤΟΥ ΠΑΡΑΓΩΓΟΥ </t>
  </si>
  <si>
    <t>ΗΜΕΡΟΜΗΝΙΑ  ΕΝΗΜΕΡΩΣΗΣ: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</si>
</sst>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I20" sqref="I20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36" t="s">
        <v>533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20.25" customHeight="1" thickBot="1" x14ac:dyDescent="0.25">
      <c r="A2" s="159" t="s">
        <v>505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</row>
    <row r="3" spans="1:17" ht="13.5" customHeight="1" thickBot="1" x14ac:dyDescent="0.25">
      <c r="A3" s="217" t="s">
        <v>46</v>
      </c>
      <c r="B3" s="211" t="s">
        <v>0</v>
      </c>
      <c r="C3" s="212"/>
      <c r="D3" s="213" t="s">
        <v>474</v>
      </c>
      <c r="E3" s="213" t="s">
        <v>470</v>
      </c>
      <c r="F3" s="215" t="s">
        <v>76</v>
      </c>
      <c r="G3" s="216"/>
      <c r="H3" s="175" t="s">
        <v>57</v>
      </c>
      <c r="I3" s="176"/>
      <c r="J3" s="175" t="s">
        <v>59</v>
      </c>
      <c r="K3" s="176"/>
      <c r="L3" s="175" t="s">
        <v>60</v>
      </c>
      <c r="M3" s="176"/>
      <c r="N3" s="175" t="s">
        <v>86</v>
      </c>
      <c r="O3" s="176"/>
      <c r="P3" s="175" t="s">
        <v>471</v>
      </c>
      <c r="Q3" s="176"/>
    </row>
    <row r="4" spans="1:17" ht="84.75" customHeight="1" thickBot="1" x14ac:dyDescent="0.25">
      <c r="A4" s="217"/>
      <c r="B4" s="211"/>
      <c r="C4" s="212"/>
      <c r="D4" s="214"/>
      <c r="E4" s="214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66" t="s">
        <v>88</v>
      </c>
      <c r="P4" s="24" t="s">
        <v>472</v>
      </c>
      <c r="Q4" s="66" t="s">
        <v>473</v>
      </c>
    </row>
    <row r="5" spans="1:17" x14ac:dyDescent="0.2">
      <c r="A5" s="4">
        <v>1</v>
      </c>
      <c r="B5" s="10" t="s">
        <v>494</v>
      </c>
      <c r="C5" s="70" t="s">
        <v>1</v>
      </c>
      <c r="D5" s="150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495</v>
      </c>
      <c r="C6" s="71" t="s">
        <v>2</v>
      </c>
      <c r="D6" s="151" t="s">
        <v>528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502</v>
      </c>
      <c r="C7" s="71" t="s">
        <v>3</v>
      </c>
      <c r="D7" s="151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">
      <c r="A8" s="5">
        <v>4</v>
      </c>
      <c r="B8" s="11" t="s">
        <v>501</v>
      </c>
      <c r="C8" s="71" t="s">
        <v>4</v>
      </c>
      <c r="D8" s="151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496</v>
      </c>
      <c r="C9" s="71" t="s">
        <v>5</v>
      </c>
      <c r="D9" s="151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497</v>
      </c>
      <c r="C10" s="71" t="s">
        <v>6</v>
      </c>
      <c r="D10" s="151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500</v>
      </c>
      <c r="C11" s="71" t="s">
        <v>7</v>
      </c>
      <c r="D11" s="151">
        <v>4.1399999999999997</v>
      </c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503</v>
      </c>
      <c r="C12" s="71" t="s">
        <v>8</v>
      </c>
      <c r="D12" s="151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498</v>
      </c>
      <c r="C13" s="71" t="s">
        <v>9</v>
      </c>
      <c r="D13" s="151">
        <v>0.44</v>
      </c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499</v>
      </c>
      <c r="C14" s="72" t="s">
        <v>10</v>
      </c>
      <c r="D14" s="152">
        <v>0.46</v>
      </c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69">
        <v>11</v>
      </c>
      <c r="B15" s="208" t="s">
        <v>475</v>
      </c>
      <c r="C15" s="73" t="s">
        <v>11</v>
      </c>
      <c r="D15" s="173">
        <v>74.739999999999995</v>
      </c>
      <c r="E15" s="171"/>
      <c r="F15" s="209"/>
      <c r="G15" s="182"/>
      <c r="H15" s="202"/>
      <c r="I15" s="205"/>
      <c r="J15" s="162"/>
      <c r="K15" s="177"/>
      <c r="L15" s="162"/>
      <c r="M15" s="190"/>
      <c r="N15" s="162"/>
      <c r="O15" s="165"/>
      <c r="P15" s="162"/>
      <c r="Q15" s="165"/>
    </row>
    <row r="16" spans="1:17" ht="13.5" thickBot="1" x14ac:dyDescent="0.25">
      <c r="A16" s="170"/>
      <c r="B16" s="180"/>
      <c r="C16" s="72" t="s">
        <v>12</v>
      </c>
      <c r="D16" s="174"/>
      <c r="E16" s="172"/>
      <c r="F16" s="199"/>
      <c r="G16" s="184"/>
      <c r="H16" s="204"/>
      <c r="I16" s="207"/>
      <c r="J16" s="164"/>
      <c r="K16" s="178"/>
      <c r="L16" s="164"/>
      <c r="M16" s="191"/>
      <c r="N16" s="164"/>
      <c r="O16" s="167"/>
      <c r="P16" s="164"/>
      <c r="Q16" s="167"/>
    </row>
    <row r="17" spans="1:17" ht="13.5" thickBot="1" x14ac:dyDescent="0.25">
      <c r="A17" s="7">
        <v>12</v>
      </c>
      <c r="B17" s="8" t="s">
        <v>493</v>
      </c>
      <c r="C17" s="74" t="s">
        <v>13</v>
      </c>
      <c r="D17" s="153">
        <v>18.23</v>
      </c>
      <c r="E17" s="19"/>
      <c r="F17" s="9"/>
      <c r="G17" s="34"/>
      <c r="H17" s="63"/>
      <c r="I17" s="60"/>
      <c r="J17" s="41"/>
      <c r="K17" s="89"/>
      <c r="L17" s="41"/>
      <c r="M17" s="46"/>
      <c r="N17" s="41"/>
      <c r="O17" s="51"/>
      <c r="P17" s="116"/>
      <c r="Q17" s="118"/>
    </row>
    <row r="18" spans="1:17" x14ac:dyDescent="0.2">
      <c r="A18" s="168">
        <v>13</v>
      </c>
      <c r="B18" s="179" t="s">
        <v>476</v>
      </c>
      <c r="C18" s="70" t="s">
        <v>14</v>
      </c>
      <c r="D18" s="173">
        <v>78.5</v>
      </c>
      <c r="E18" s="171"/>
      <c r="F18" s="209"/>
      <c r="G18" s="182"/>
      <c r="H18" s="202"/>
      <c r="I18" s="205"/>
      <c r="J18" s="162"/>
      <c r="K18" s="177"/>
      <c r="L18" s="162"/>
      <c r="M18" s="190"/>
      <c r="N18" s="162"/>
      <c r="O18" s="165"/>
      <c r="P18" s="162"/>
      <c r="Q18" s="165"/>
    </row>
    <row r="19" spans="1:17" ht="13.5" thickBot="1" x14ac:dyDescent="0.25">
      <c r="A19" s="170"/>
      <c r="B19" s="180"/>
      <c r="C19" s="72" t="s">
        <v>15</v>
      </c>
      <c r="D19" s="174"/>
      <c r="E19" s="172"/>
      <c r="F19" s="199"/>
      <c r="G19" s="184"/>
      <c r="H19" s="204"/>
      <c r="I19" s="207"/>
      <c r="J19" s="164"/>
      <c r="K19" s="178"/>
      <c r="L19" s="164"/>
      <c r="M19" s="191"/>
      <c r="N19" s="164"/>
      <c r="O19" s="167"/>
      <c r="P19" s="164"/>
      <c r="Q19" s="167"/>
    </row>
    <row r="20" spans="1:17" ht="13.5" thickBot="1" x14ac:dyDescent="0.25">
      <c r="A20" s="7">
        <v>14</v>
      </c>
      <c r="B20" s="8" t="s">
        <v>492</v>
      </c>
      <c r="C20" s="74" t="s">
        <v>16</v>
      </c>
      <c r="D20" s="153">
        <v>5.0199999999999996</v>
      </c>
      <c r="E20" s="108"/>
      <c r="F20" s="110"/>
      <c r="G20" s="109"/>
      <c r="H20" s="113"/>
      <c r="I20" s="112"/>
      <c r="J20" s="116"/>
      <c r="K20" s="117"/>
      <c r="L20" s="116"/>
      <c r="M20" s="120"/>
      <c r="N20" s="116"/>
      <c r="O20" s="118"/>
      <c r="P20" s="116"/>
      <c r="Q20" s="118"/>
    </row>
    <row r="21" spans="1:17" x14ac:dyDescent="0.2">
      <c r="A21" s="168">
        <v>15</v>
      </c>
      <c r="B21" s="179" t="s">
        <v>477</v>
      </c>
      <c r="C21" s="70" t="s">
        <v>17</v>
      </c>
      <c r="D21" s="185">
        <v>900</v>
      </c>
      <c r="E21" s="171"/>
      <c r="F21" s="198"/>
      <c r="G21" s="182"/>
      <c r="H21" s="202"/>
      <c r="I21" s="205"/>
      <c r="J21" s="162"/>
      <c r="K21" s="177"/>
      <c r="L21" s="162"/>
      <c r="M21" s="190"/>
      <c r="N21" s="162"/>
      <c r="O21" s="165"/>
      <c r="P21" s="162"/>
      <c r="Q21" s="165"/>
    </row>
    <row r="22" spans="1:17" x14ac:dyDescent="0.2">
      <c r="A22" s="169"/>
      <c r="B22" s="181"/>
      <c r="C22" s="71" t="s">
        <v>18</v>
      </c>
      <c r="D22" s="186"/>
      <c r="E22" s="188"/>
      <c r="F22" s="200"/>
      <c r="G22" s="183"/>
      <c r="H22" s="203"/>
      <c r="I22" s="206"/>
      <c r="J22" s="163"/>
      <c r="K22" s="189"/>
      <c r="L22" s="163"/>
      <c r="M22" s="201"/>
      <c r="N22" s="163"/>
      <c r="O22" s="166"/>
      <c r="P22" s="163"/>
      <c r="Q22" s="166"/>
    </row>
    <row r="23" spans="1:17" x14ac:dyDescent="0.2">
      <c r="A23" s="169"/>
      <c r="B23" s="181"/>
      <c r="C23" s="71" t="s">
        <v>19</v>
      </c>
      <c r="D23" s="186"/>
      <c r="E23" s="188"/>
      <c r="F23" s="200"/>
      <c r="G23" s="183"/>
      <c r="H23" s="203"/>
      <c r="I23" s="206"/>
      <c r="J23" s="163"/>
      <c r="K23" s="189"/>
      <c r="L23" s="163"/>
      <c r="M23" s="201"/>
      <c r="N23" s="163"/>
      <c r="O23" s="166"/>
      <c r="P23" s="163"/>
      <c r="Q23" s="166"/>
    </row>
    <row r="24" spans="1:17" x14ac:dyDescent="0.2">
      <c r="A24" s="169"/>
      <c r="B24" s="181"/>
      <c r="C24" s="71" t="s">
        <v>20</v>
      </c>
      <c r="D24" s="186"/>
      <c r="E24" s="188"/>
      <c r="F24" s="200"/>
      <c r="G24" s="183"/>
      <c r="H24" s="203"/>
      <c r="I24" s="206"/>
      <c r="J24" s="163"/>
      <c r="K24" s="189"/>
      <c r="L24" s="163"/>
      <c r="M24" s="201"/>
      <c r="N24" s="163"/>
      <c r="O24" s="166"/>
      <c r="P24" s="163"/>
      <c r="Q24" s="166"/>
    </row>
    <row r="25" spans="1:17" x14ac:dyDescent="0.2">
      <c r="A25" s="169"/>
      <c r="B25" s="181"/>
      <c r="C25" s="71" t="s">
        <v>21</v>
      </c>
      <c r="D25" s="186"/>
      <c r="E25" s="188"/>
      <c r="F25" s="200"/>
      <c r="G25" s="183"/>
      <c r="H25" s="203"/>
      <c r="I25" s="206"/>
      <c r="J25" s="163"/>
      <c r="K25" s="189"/>
      <c r="L25" s="163"/>
      <c r="M25" s="201"/>
      <c r="N25" s="163"/>
      <c r="O25" s="166"/>
      <c r="P25" s="163"/>
      <c r="Q25" s="166"/>
    </row>
    <row r="26" spans="1:17" x14ac:dyDescent="0.2">
      <c r="A26" s="169"/>
      <c r="B26" s="181"/>
      <c r="C26" s="71" t="s">
        <v>22</v>
      </c>
      <c r="D26" s="186"/>
      <c r="E26" s="188"/>
      <c r="F26" s="200"/>
      <c r="G26" s="183"/>
      <c r="H26" s="203"/>
      <c r="I26" s="206"/>
      <c r="J26" s="163"/>
      <c r="K26" s="189"/>
      <c r="L26" s="163"/>
      <c r="M26" s="201"/>
      <c r="N26" s="163"/>
      <c r="O26" s="166"/>
      <c r="P26" s="163"/>
      <c r="Q26" s="166"/>
    </row>
    <row r="27" spans="1:17" x14ac:dyDescent="0.2">
      <c r="A27" s="169"/>
      <c r="B27" s="181"/>
      <c r="C27" s="71" t="s">
        <v>23</v>
      </c>
      <c r="D27" s="186"/>
      <c r="E27" s="188"/>
      <c r="F27" s="200"/>
      <c r="G27" s="183"/>
      <c r="H27" s="203"/>
      <c r="I27" s="206"/>
      <c r="J27" s="163"/>
      <c r="K27" s="189"/>
      <c r="L27" s="163"/>
      <c r="M27" s="201"/>
      <c r="N27" s="163"/>
      <c r="O27" s="166"/>
      <c r="P27" s="163"/>
      <c r="Q27" s="166"/>
    </row>
    <row r="28" spans="1:17" x14ac:dyDescent="0.2">
      <c r="A28" s="169"/>
      <c r="B28" s="181"/>
      <c r="C28" s="71" t="s">
        <v>24</v>
      </c>
      <c r="D28" s="186"/>
      <c r="E28" s="188"/>
      <c r="F28" s="200"/>
      <c r="G28" s="183"/>
      <c r="H28" s="203"/>
      <c r="I28" s="206"/>
      <c r="J28" s="163"/>
      <c r="K28" s="189"/>
      <c r="L28" s="163"/>
      <c r="M28" s="201"/>
      <c r="N28" s="163"/>
      <c r="O28" s="166"/>
      <c r="P28" s="163"/>
      <c r="Q28" s="166"/>
    </row>
    <row r="29" spans="1:17" ht="13.5" thickBot="1" x14ac:dyDescent="0.25">
      <c r="A29" s="170"/>
      <c r="B29" s="180"/>
      <c r="C29" s="75" t="s">
        <v>25</v>
      </c>
      <c r="D29" s="187"/>
      <c r="E29" s="172"/>
      <c r="F29" s="199"/>
      <c r="G29" s="184"/>
      <c r="H29" s="204"/>
      <c r="I29" s="207"/>
      <c r="J29" s="164"/>
      <c r="K29" s="178"/>
      <c r="L29" s="164"/>
      <c r="M29" s="191"/>
      <c r="N29" s="164"/>
      <c r="O29" s="167"/>
      <c r="P29" s="164"/>
      <c r="Q29" s="167"/>
    </row>
    <row r="30" spans="1:17" x14ac:dyDescent="0.2">
      <c r="A30" s="4">
        <v>16</v>
      </c>
      <c r="B30" s="13" t="s">
        <v>489</v>
      </c>
      <c r="C30" s="70" t="s">
        <v>26</v>
      </c>
      <c r="D30" s="154">
        <v>800</v>
      </c>
      <c r="E30" s="18"/>
      <c r="F30" s="28"/>
      <c r="G30" s="35"/>
      <c r="H30" s="84"/>
      <c r="I30" s="79"/>
      <c r="J30" s="42"/>
      <c r="K30" s="90"/>
      <c r="L30" s="42"/>
      <c r="M30" s="47"/>
      <c r="N30" s="42"/>
      <c r="O30" s="52"/>
      <c r="P30" s="42"/>
      <c r="Q30" s="52"/>
    </row>
    <row r="31" spans="1:17" x14ac:dyDescent="0.2">
      <c r="A31" s="5">
        <v>17</v>
      </c>
      <c r="B31" s="5" t="s">
        <v>490</v>
      </c>
      <c r="C31" s="71" t="s">
        <v>27</v>
      </c>
      <c r="D31" s="153">
        <v>122</v>
      </c>
      <c r="E31" s="108"/>
      <c r="F31" s="110"/>
      <c r="G31" s="109"/>
      <c r="H31" s="113"/>
      <c r="I31" s="112"/>
      <c r="J31" s="116"/>
      <c r="K31" s="117"/>
      <c r="L31" s="116"/>
      <c r="M31" s="120"/>
      <c r="N31" s="116"/>
      <c r="O31" s="118"/>
      <c r="P31" s="116"/>
      <c r="Q31" s="118"/>
    </row>
    <row r="32" spans="1:17" ht="13.5" thickBot="1" x14ac:dyDescent="0.25">
      <c r="A32" s="6">
        <v>18</v>
      </c>
      <c r="B32" s="14" t="s">
        <v>491</v>
      </c>
      <c r="C32" s="72" t="s">
        <v>28</v>
      </c>
      <c r="D32" s="152" t="s">
        <v>527</v>
      </c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68">
        <v>19</v>
      </c>
      <c r="B33" s="179" t="s">
        <v>478</v>
      </c>
      <c r="C33" s="73" t="s">
        <v>29</v>
      </c>
      <c r="D33" s="173">
        <v>25.74</v>
      </c>
      <c r="E33" s="171"/>
      <c r="F33" s="209"/>
      <c r="G33" s="205"/>
      <c r="H33" s="202"/>
      <c r="I33" s="205"/>
      <c r="J33" s="162"/>
      <c r="K33" s="190"/>
      <c r="L33" s="162"/>
      <c r="M33" s="190"/>
      <c r="N33" s="162"/>
      <c r="O33" s="190"/>
      <c r="P33" s="162"/>
      <c r="Q33" s="190"/>
    </row>
    <row r="34" spans="1:17" ht="13.5" thickBot="1" x14ac:dyDescent="0.25">
      <c r="A34" s="170"/>
      <c r="B34" s="180"/>
      <c r="C34" s="72" t="s">
        <v>30</v>
      </c>
      <c r="D34" s="174"/>
      <c r="E34" s="172"/>
      <c r="F34" s="199"/>
      <c r="G34" s="207"/>
      <c r="H34" s="204"/>
      <c r="I34" s="207"/>
      <c r="J34" s="164"/>
      <c r="K34" s="191"/>
      <c r="L34" s="164"/>
      <c r="M34" s="191"/>
      <c r="N34" s="164"/>
      <c r="O34" s="191"/>
      <c r="P34" s="164"/>
      <c r="Q34" s="191"/>
    </row>
    <row r="35" spans="1:17" ht="13.5" thickBot="1" x14ac:dyDescent="0.25">
      <c r="A35" s="6">
        <v>20</v>
      </c>
      <c r="B35" s="14" t="s">
        <v>488</v>
      </c>
      <c r="C35" s="75" t="s">
        <v>31</v>
      </c>
      <c r="D35" s="155">
        <v>0.45</v>
      </c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68">
        <v>21</v>
      </c>
      <c r="B36" s="179" t="s">
        <v>479</v>
      </c>
      <c r="C36" s="70" t="s">
        <v>32</v>
      </c>
      <c r="D36" s="173">
        <v>350</v>
      </c>
      <c r="E36" s="171"/>
      <c r="F36" s="198"/>
      <c r="G36" s="182"/>
      <c r="H36" s="202"/>
      <c r="I36" s="205"/>
      <c r="J36" s="162"/>
      <c r="K36" s="177"/>
      <c r="L36" s="162"/>
      <c r="M36" s="190"/>
      <c r="N36" s="162"/>
      <c r="O36" s="165"/>
      <c r="P36" s="162"/>
      <c r="Q36" s="165"/>
    </row>
    <row r="37" spans="1:17" x14ac:dyDescent="0.2">
      <c r="A37" s="169"/>
      <c r="B37" s="181"/>
      <c r="C37" s="71" t="s">
        <v>33</v>
      </c>
      <c r="D37" s="210"/>
      <c r="E37" s="188"/>
      <c r="F37" s="200"/>
      <c r="G37" s="183"/>
      <c r="H37" s="203"/>
      <c r="I37" s="206"/>
      <c r="J37" s="163"/>
      <c r="K37" s="189"/>
      <c r="L37" s="163"/>
      <c r="M37" s="201"/>
      <c r="N37" s="163"/>
      <c r="O37" s="166"/>
      <c r="P37" s="163"/>
      <c r="Q37" s="166"/>
    </row>
    <row r="38" spans="1:17" ht="13.5" thickBot="1" x14ac:dyDescent="0.25">
      <c r="A38" s="170"/>
      <c r="B38" s="180"/>
      <c r="C38" s="72" t="s">
        <v>34</v>
      </c>
      <c r="D38" s="174"/>
      <c r="E38" s="172"/>
      <c r="F38" s="199"/>
      <c r="G38" s="184"/>
      <c r="H38" s="204"/>
      <c r="I38" s="207"/>
      <c r="J38" s="164"/>
      <c r="K38" s="178"/>
      <c r="L38" s="164"/>
      <c r="M38" s="191"/>
      <c r="N38" s="164"/>
      <c r="O38" s="167"/>
      <c r="P38" s="164"/>
      <c r="Q38" s="167"/>
    </row>
    <row r="39" spans="1:17" x14ac:dyDescent="0.2">
      <c r="A39" s="4">
        <v>22</v>
      </c>
      <c r="B39" s="13" t="s">
        <v>483</v>
      </c>
      <c r="C39" s="104" t="s">
        <v>35</v>
      </c>
      <c r="D39" s="156" t="s">
        <v>529</v>
      </c>
      <c r="E39" s="107"/>
      <c r="F39" s="126"/>
      <c r="G39" s="111"/>
      <c r="H39" s="128"/>
      <c r="I39" s="111"/>
      <c r="J39" s="130"/>
      <c r="K39" s="119"/>
      <c r="L39" s="130"/>
      <c r="M39" s="119"/>
      <c r="N39" s="130"/>
      <c r="O39" s="119"/>
      <c r="P39" s="130"/>
      <c r="Q39" s="119"/>
    </row>
    <row r="40" spans="1:17" x14ac:dyDescent="0.2">
      <c r="A40" s="5">
        <v>23</v>
      </c>
      <c r="B40" s="5" t="s">
        <v>486</v>
      </c>
      <c r="C40" s="105" t="s">
        <v>36</v>
      </c>
      <c r="D40" s="157">
        <v>4.6900000000000004</v>
      </c>
      <c r="E40" s="16"/>
      <c r="F40" s="127"/>
      <c r="G40" s="77"/>
      <c r="H40" s="129"/>
      <c r="I40" s="77"/>
      <c r="J40" s="131"/>
      <c r="K40" s="26"/>
      <c r="L40" s="131"/>
      <c r="M40" s="26"/>
      <c r="N40" s="131"/>
      <c r="O40" s="26"/>
      <c r="P40" s="131"/>
      <c r="Q40" s="26"/>
    </row>
    <row r="41" spans="1:17" x14ac:dyDescent="0.2">
      <c r="A41" s="5">
        <v>24</v>
      </c>
      <c r="B41" s="5" t="s">
        <v>484</v>
      </c>
      <c r="C41" s="105" t="s">
        <v>37</v>
      </c>
      <c r="D41" s="157" t="s">
        <v>530</v>
      </c>
      <c r="E41" s="16"/>
      <c r="F41" s="127"/>
      <c r="G41" s="77"/>
      <c r="H41" s="129"/>
      <c r="I41" s="77"/>
      <c r="J41" s="131"/>
      <c r="K41" s="26"/>
      <c r="L41" s="131"/>
      <c r="M41" s="26"/>
      <c r="N41" s="131"/>
      <c r="O41" s="26"/>
      <c r="P41" s="131"/>
      <c r="Q41" s="26"/>
    </row>
    <row r="42" spans="1:17" x14ac:dyDescent="0.2">
      <c r="A42" s="5">
        <v>25</v>
      </c>
      <c r="B42" s="5" t="s">
        <v>485</v>
      </c>
      <c r="C42" s="105" t="s">
        <v>38</v>
      </c>
      <c r="D42" s="157" t="s">
        <v>531</v>
      </c>
      <c r="E42" s="16"/>
      <c r="F42" s="127"/>
      <c r="G42" s="77"/>
      <c r="H42" s="129"/>
      <c r="I42" s="77"/>
      <c r="J42" s="131"/>
      <c r="K42" s="26"/>
      <c r="L42" s="131"/>
      <c r="M42" s="26"/>
      <c r="N42" s="131"/>
      <c r="O42" s="26"/>
      <c r="P42" s="131"/>
      <c r="Q42" s="26"/>
    </row>
    <row r="43" spans="1:17" ht="13.5" thickBot="1" x14ac:dyDescent="0.25">
      <c r="A43" s="6">
        <v>26</v>
      </c>
      <c r="B43" s="14" t="s">
        <v>487</v>
      </c>
      <c r="C43" s="106" t="s">
        <v>39</v>
      </c>
      <c r="D43" s="158">
        <v>7.82</v>
      </c>
      <c r="E43" s="20"/>
      <c r="F43" s="132"/>
      <c r="G43" s="81"/>
      <c r="H43" s="133"/>
      <c r="I43" s="81"/>
      <c r="J43" s="134"/>
      <c r="K43" s="27"/>
      <c r="L43" s="134"/>
      <c r="M43" s="27"/>
      <c r="N43" s="134"/>
      <c r="O43" s="27"/>
      <c r="P43" s="134"/>
      <c r="Q43" s="27"/>
    </row>
    <row r="44" spans="1:17" x14ac:dyDescent="0.2">
      <c r="A44" s="168">
        <v>27</v>
      </c>
      <c r="B44" s="179" t="s">
        <v>480</v>
      </c>
      <c r="C44" s="70" t="s">
        <v>40</v>
      </c>
      <c r="D44" s="171">
        <f>ΧΙΟΣ!E3</f>
        <v>500</v>
      </c>
      <c r="E44" s="171">
        <f>ΧΙΟΣ!$E$7</f>
        <v>475</v>
      </c>
      <c r="F44" s="198">
        <f>ΧΙΟΣ!$E$4</f>
        <v>2</v>
      </c>
      <c r="G44" s="182">
        <f>ΧΙΟΣ!$E$5</f>
        <v>25</v>
      </c>
      <c r="H44" s="202">
        <f>ΧΙΟΣ!X2</f>
        <v>0</v>
      </c>
      <c r="I44" s="205">
        <f>ΧΙΟΣ!X7</f>
        <v>0</v>
      </c>
      <c r="J44" s="162">
        <f>ΧΙΟΣ!X4</f>
        <v>2</v>
      </c>
      <c r="K44" s="177">
        <f>ΧΙΟΣ!X8</f>
        <v>25</v>
      </c>
      <c r="L44" s="162">
        <f>ΧΙΟΣ!X5</f>
        <v>2</v>
      </c>
      <c r="M44" s="190">
        <f>ΧΙΟΣ!X9</f>
        <v>25</v>
      </c>
      <c r="N44" s="162">
        <f>ΧΙΟΣ!X11</f>
        <v>0</v>
      </c>
      <c r="O44" s="165">
        <f>ΧΙΟΣ!X10</f>
        <v>0</v>
      </c>
      <c r="P44" s="162">
        <f>ΧΙΟΣ!X13</f>
        <v>2</v>
      </c>
      <c r="Q44" s="165">
        <f>ΧΙΟΣ!X12</f>
        <v>0</v>
      </c>
    </row>
    <row r="45" spans="1:17" x14ac:dyDescent="0.2">
      <c r="A45" s="169"/>
      <c r="B45" s="181"/>
      <c r="C45" s="71" t="s">
        <v>41</v>
      </c>
      <c r="D45" s="188"/>
      <c r="E45" s="188"/>
      <c r="F45" s="200"/>
      <c r="G45" s="183"/>
      <c r="H45" s="203"/>
      <c r="I45" s="206"/>
      <c r="J45" s="163"/>
      <c r="K45" s="189"/>
      <c r="L45" s="163"/>
      <c r="M45" s="201"/>
      <c r="N45" s="163"/>
      <c r="O45" s="166"/>
      <c r="P45" s="163"/>
      <c r="Q45" s="166"/>
    </row>
    <row r="46" spans="1:17" ht="13.5" thickBot="1" x14ac:dyDescent="0.25">
      <c r="A46" s="170"/>
      <c r="B46" s="180"/>
      <c r="C46" s="72" t="s">
        <v>42</v>
      </c>
      <c r="D46" s="172"/>
      <c r="E46" s="172"/>
      <c r="F46" s="199"/>
      <c r="G46" s="184"/>
      <c r="H46" s="204"/>
      <c r="I46" s="207"/>
      <c r="J46" s="164"/>
      <c r="K46" s="178"/>
      <c r="L46" s="164"/>
      <c r="M46" s="191"/>
      <c r="N46" s="164"/>
      <c r="O46" s="167"/>
      <c r="P46" s="164"/>
      <c r="Q46" s="167"/>
    </row>
    <row r="47" spans="1:17" x14ac:dyDescent="0.2">
      <c r="A47" s="168">
        <v>28</v>
      </c>
      <c r="B47" s="196" t="s">
        <v>481</v>
      </c>
      <c r="C47" s="70" t="s">
        <v>43</v>
      </c>
      <c r="D47" s="171">
        <v>2000</v>
      </c>
      <c r="E47" s="171"/>
      <c r="F47" s="198"/>
      <c r="G47" s="182"/>
      <c r="H47" s="202"/>
      <c r="I47" s="205"/>
      <c r="J47" s="162"/>
      <c r="K47" s="177"/>
      <c r="L47" s="162"/>
      <c r="M47" s="190"/>
      <c r="N47" s="162"/>
      <c r="O47" s="165"/>
      <c r="P47" s="162"/>
      <c r="Q47" s="165"/>
    </row>
    <row r="48" spans="1:17" ht="13.5" thickBot="1" x14ac:dyDescent="0.25">
      <c r="A48" s="170"/>
      <c r="B48" s="197"/>
      <c r="C48" s="72" t="s">
        <v>44</v>
      </c>
      <c r="D48" s="172"/>
      <c r="E48" s="172"/>
      <c r="F48" s="199"/>
      <c r="G48" s="184"/>
      <c r="H48" s="204"/>
      <c r="I48" s="207"/>
      <c r="J48" s="164"/>
      <c r="K48" s="178"/>
      <c r="L48" s="164"/>
      <c r="M48" s="191"/>
      <c r="N48" s="164"/>
      <c r="O48" s="167"/>
      <c r="P48" s="164"/>
      <c r="Q48" s="167"/>
    </row>
    <row r="49" spans="1:17" ht="13.5" thickBot="1" x14ac:dyDescent="0.25">
      <c r="A49" s="56">
        <v>29</v>
      </c>
      <c r="B49" s="67" t="s">
        <v>482</v>
      </c>
      <c r="C49" s="76" t="s">
        <v>45</v>
      </c>
      <c r="D49" s="58">
        <f>'ΚΡΗΤΗ '!E3</f>
        <v>6750</v>
      </c>
      <c r="E49" s="58">
        <f>'ΚΡΗΤΗ '!$E$7</f>
        <v>6630</v>
      </c>
      <c r="F49" s="55">
        <f>'ΚΡΗΤΗ '!$E$4</f>
        <v>4</v>
      </c>
      <c r="G49" s="68">
        <f>'ΚΡΗΤΗ '!$E$5</f>
        <v>140</v>
      </c>
      <c r="H49" s="62">
        <f>'ΚΡΗΤΗ '!X2</f>
        <v>0</v>
      </c>
      <c r="I49" s="59">
        <f>'ΚΡΗΤΗ '!X7</f>
        <v>0</v>
      </c>
      <c r="J49" s="57">
        <f>'ΚΡΗΤΗ '!X4</f>
        <v>3</v>
      </c>
      <c r="K49" s="88">
        <f>'ΚΡΗΤΗ '!X8</f>
        <v>120</v>
      </c>
      <c r="L49" s="57">
        <f>'ΚΡΗΤΗ '!X5</f>
        <v>3</v>
      </c>
      <c r="M49" s="65">
        <f>'ΚΡΗΤΗ '!X9</f>
        <v>120</v>
      </c>
      <c r="N49" s="57">
        <f>'ΚΡΗΤΗ '!X11</f>
        <v>0</v>
      </c>
      <c r="O49" s="69">
        <f>'ΚΡΗΤΗ '!X10</f>
        <v>0</v>
      </c>
      <c r="P49" s="114">
        <f>'ΚΡΗΤΗ '!X13</f>
        <v>1</v>
      </c>
      <c r="Q49" s="115">
        <f>'ΚΡΗΤΗ '!X12</f>
        <v>0</v>
      </c>
    </row>
    <row r="50" spans="1:17" ht="35.25" customHeight="1" thickBot="1" x14ac:dyDescent="0.25">
      <c r="A50" s="193" t="s">
        <v>89</v>
      </c>
      <c r="B50" s="194"/>
      <c r="C50" s="195"/>
      <c r="D50" s="135">
        <f t="shared" ref="D50:O50" si="0">SUM(D5:D49)</f>
        <v>11649.35</v>
      </c>
      <c r="E50" s="135">
        <f t="shared" si="0"/>
        <v>7105</v>
      </c>
      <c r="F50" s="136">
        <f t="shared" si="0"/>
        <v>6</v>
      </c>
      <c r="G50" s="137">
        <f t="shared" si="0"/>
        <v>165</v>
      </c>
      <c r="H50" s="138">
        <f t="shared" si="0"/>
        <v>0</v>
      </c>
      <c r="I50" s="139">
        <f t="shared" si="0"/>
        <v>0</v>
      </c>
      <c r="J50" s="138">
        <f t="shared" si="0"/>
        <v>5</v>
      </c>
      <c r="K50" s="137">
        <f t="shared" si="0"/>
        <v>145</v>
      </c>
      <c r="L50" s="138">
        <f t="shared" si="0"/>
        <v>5</v>
      </c>
      <c r="M50" s="139">
        <f t="shared" si="0"/>
        <v>145</v>
      </c>
      <c r="N50" s="138">
        <f t="shared" si="0"/>
        <v>0</v>
      </c>
      <c r="O50" s="140">
        <f t="shared" si="0"/>
        <v>0</v>
      </c>
      <c r="P50" s="138">
        <f t="shared" ref="P50:Q50" si="1">SUM(P5:P49)</f>
        <v>3</v>
      </c>
      <c r="Q50" s="140">
        <f t="shared" si="1"/>
        <v>0</v>
      </c>
    </row>
    <row r="51" spans="1:17" ht="30.75" customHeight="1" x14ac:dyDescent="0.25">
      <c r="A51" s="192" t="s">
        <v>526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</sheetData>
  <mergeCells count="126">
    <mergeCell ref="A1:Q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G47:G48"/>
    <mergeCell ref="B36:B38"/>
    <mergeCell ref="E36:E38"/>
    <mergeCell ref="G36:G38"/>
    <mergeCell ref="D47:D48"/>
    <mergeCell ref="D44:D46"/>
    <mergeCell ref="D36:D3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K36:K38"/>
    <mergeCell ref="N15:N16"/>
    <mergeCell ref="O18:O19"/>
    <mergeCell ref="N18:N19"/>
    <mergeCell ref="M44:M46"/>
    <mergeCell ref="O21:O29"/>
    <mergeCell ref="N33:N34"/>
    <mergeCell ref="L36:L38"/>
    <mergeCell ref="J21:J29"/>
    <mergeCell ref="H44:H46"/>
    <mergeCell ref="L21:L29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1:Q51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A50:C50"/>
    <mergeCell ref="A47:A48"/>
    <mergeCell ref="A44:A46"/>
    <mergeCell ref="B44:B46"/>
    <mergeCell ref="B47:B48"/>
    <mergeCell ref="A36:A38"/>
    <mergeCell ref="E47:E48"/>
    <mergeCell ref="F47:F48"/>
    <mergeCell ref="G44:G46"/>
    <mergeCell ref="F44:F46"/>
    <mergeCell ref="F36:F38"/>
    <mergeCell ref="M47:M48"/>
    <mergeCell ref="L47:L48"/>
    <mergeCell ref="K47:K4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34" sqref="C3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1" t="s">
        <v>469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93" t="s">
        <v>64</v>
      </c>
      <c r="X1" s="93">
        <f>COUNTIF(A10:A150,"&lt;&gt;"&amp;"")</f>
        <v>2</v>
      </c>
    </row>
    <row r="2" spans="1:27" ht="33" customHeight="1" thickBot="1" x14ac:dyDescent="0.25">
      <c r="A2" s="221" t="s">
        <v>40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95"/>
      <c r="O2" s="74"/>
      <c r="W2" s="93" t="s">
        <v>65</v>
      </c>
      <c r="X2" s="93">
        <f>COUNTIFS(K10:K264,"&lt;&gt;"&amp;"",B10:B264,"&lt;&gt;"&amp;"ΑΚΥΡΩΣΗ")</f>
        <v>0</v>
      </c>
    </row>
    <row r="3" spans="1:27" ht="37.5" customHeight="1" thickBot="1" x14ac:dyDescent="0.25">
      <c r="A3" s="224" t="s">
        <v>61</v>
      </c>
      <c r="B3" s="225"/>
      <c r="C3" s="225"/>
      <c r="D3" s="226"/>
      <c r="E3" s="218">
        <v>500</v>
      </c>
      <c r="F3" s="219"/>
      <c r="G3" s="219"/>
      <c r="H3" s="219"/>
      <c r="I3" s="219"/>
      <c r="J3" s="219"/>
      <c r="K3" s="219"/>
      <c r="L3" s="219"/>
      <c r="M3" s="220"/>
      <c r="N3" s="92"/>
      <c r="O3" s="74"/>
      <c r="W3" s="93" t="s">
        <v>66</v>
      </c>
      <c r="X3" s="93">
        <f>COUNTIFS(L10:L264,"&lt;&gt;"&amp;"",B10:B264,"&lt;&gt;"&amp;"ΑΚΥΡΩΣΗ")</f>
        <v>0</v>
      </c>
    </row>
    <row r="4" spans="1:27" ht="41.25" customHeight="1" thickBot="1" x14ac:dyDescent="0.25">
      <c r="A4" s="224" t="s">
        <v>70</v>
      </c>
      <c r="B4" s="225"/>
      <c r="C4" s="225"/>
      <c r="D4" s="226"/>
      <c r="E4" s="232">
        <f>COUNTIF(A10:A100,"&lt;&gt;"&amp;"")</f>
        <v>2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67</v>
      </c>
      <c r="X4" s="93">
        <f>COUNTIFS(N10:N264,"&lt;&gt;"&amp;"",B10:B264,"&lt;&gt;"&amp;"ΑΚΥΡΩΣΗ")</f>
        <v>2</v>
      </c>
    </row>
    <row r="5" spans="1:27" ht="37.5" customHeight="1" thickBot="1" x14ac:dyDescent="0.25">
      <c r="A5" s="224" t="s">
        <v>71</v>
      </c>
      <c r="B5" s="225"/>
      <c r="C5" s="225"/>
      <c r="D5" s="226"/>
      <c r="E5" s="218">
        <f>SUMIF(G10:G100,"&lt;&gt;"&amp;"")</f>
        <v>25</v>
      </c>
      <c r="F5" s="219"/>
      <c r="G5" s="219"/>
      <c r="H5" s="219"/>
      <c r="I5" s="219"/>
      <c r="J5" s="219"/>
      <c r="K5" s="219"/>
      <c r="L5" s="219"/>
      <c r="M5" s="220"/>
      <c r="N5" s="92"/>
      <c r="O5" s="74"/>
      <c r="W5" s="93" t="s">
        <v>68</v>
      </c>
      <c r="X5" s="93">
        <f>COUNTIFS(O10:O264,"&lt;&gt;"&amp;"",B10:B264,"&lt;&gt;"&amp;"ΑΚΥΡΩΣΗ")</f>
        <v>2</v>
      </c>
    </row>
    <row r="6" spans="1:27" ht="50.25" customHeight="1" thickBot="1" x14ac:dyDescent="0.25">
      <c r="A6" s="224" t="s">
        <v>72</v>
      </c>
      <c r="B6" s="230"/>
      <c r="C6" s="230"/>
      <c r="D6" s="231"/>
      <c r="E6" s="218">
        <f>SUM(AA10:AA100)</f>
        <v>25</v>
      </c>
      <c r="F6" s="219"/>
      <c r="G6" s="219"/>
      <c r="H6" s="219"/>
      <c r="I6" s="219"/>
      <c r="J6" s="219"/>
      <c r="K6" s="219"/>
      <c r="L6" s="219"/>
      <c r="M6" s="220"/>
      <c r="N6" s="92"/>
      <c r="O6" s="74"/>
      <c r="W6" s="93" t="s">
        <v>69</v>
      </c>
      <c r="X6" s="93">
        <f>COUNTIFS(B10:B264,"&lt;&gt;"&amp;"",B10:B264,"&lt;&gt;"&amp;"ΑΚΥΡΩΣΗ")</f>
        <v>2</v>
      </c>
    </row>
    <row r="7" spans="1:27" ht="54" customHeight="1" thickBot="1" x14ac:dyDescent="0.25">
      <c r="A7" s="227" t="s">
        <v>62</v>
      </c>
      <c r="B7" s="228"/>
      <c r="C7" s="228"/>
      <c r="D7" s="229"/>
      <c r="E7" s="218">
        <f>E3-E6</f>
        <v>475</v>
      </c>
      <c r="F7" s="219"/>
      <c r="G7" s="219"/>
      <c r="H7" s="219"/>
      <c r="I7" s="219"/>
      <c r="J7" s="219"/>
      <c r="K7" s="219"/>
      <c r="L7" s="219"/>
      <c r="M7" s="220"/>
      <c r="N7" s="74"/>
      <c r="O7" s="74"/>
      <c r="W7" s="94" t="s">
        <v>73</v>
      </c>
      <c r="X7" s="94">
        <f>SUMIFS(G10:G264,K10:K264,"&lt;&gt;"&amp;"",B10:B264,"&lt;&gt;"&amp;"ΑΚΥΡΩΣΗ")</f>
        <v>0</v>
      </c>
    </row>
    <row r="8" spans="1:27" ht="26.25" thickBot="1" x14ac:dyDescent="0.25">
      <c r="W8" s="94" t="s">
        <v>74</v>
      </c>
      <c r="X8" s="93">
        <f>SUMIFS(G10:G264,N10:N264,"&lt;&gt;"&amp;"",B10:B264,"&lt;&gt;"&amp;"ΑΚΥΡΩΣΗ")</f>
        <v>25</v>
      </c>
    </row>
    <row r="9" spans="1:27" ht="105.75" thickBot="1" x14ac:dyDescent="0.25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SUMIFS(G10:G264,O10:O264,"&lt;&gt;"&amp;"",B10:B264,"&lt;&gt;"&amp;"ΑΚΥΡΩΣΗ")</f>
        <v>25</v>
      </c>
    </row>
    <row r="10" spans="1:27" ht="39" thickBot="1" x14ac:dyDescent="0.25">
      <c r="A10" s="102">
        <v>1</v>
      </c>
      <c r="B10" s="103" t="s">
        <v>471</v>
      </c>
      <c r="C10" s="103" t="s">
        <v>506</v>
      </c>
      <c r="D10" s="103" t="s">
        <v>507</v>
      </c>
      <c r="E10" s="103" t="s">
        <v>508</v>
      </c>
      <c r="F10" s="121">
        <v>39478</v>
      </c>
      <c r="G10" s="102">
        <v>20</v>
      </c>
      <c r="H10" s="103" t="s">
        <v>95</v>
      </c>
      <c r="I10" s="103" t="s">
        <v>509</v>
      </c>
      <c r="J10" s="103" t="s">
        <v>63</v>
      </c>
      <c r="K10" s="102"/>
      <c r="L10" s="102"/>
      <c r="M10" s="102"/>
      <c r="N10" s="121">
        <v>39608</v>
      </c>
      <c r="O10" s="121">
        <v>39895</v>
      </c>
      <c r="P10" s="102"/>
      <c r="Q10" s="121">
        <v>40819</v>
      </c>
      <c r="R10" s="102">
        <v>20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38.25" x14ac:dyDescent="0.2">
      <c r="A11" s="102">
        <v>2</v>
      </c>
      <c r="B11" s="103" t="s">
        <v>504</v>
      </c>
      <c r="C11" s="103" t="s">
        <v>506</v>
      </c>
      <c r="D11" s="103" t="s">
        <v>510</v>
      </c>
      <c r="E11" s="103" t="s">
        <v>511</v>
      </c>
      <c r="F11" s="121">
        <v>41432</v>
      </c>
      <c r="G11" s="102">
        <v>5</v>
      </c>
      <c r="H11" s="103" t="s">
        <v>95</v>
      </c>
      <c r="I11" s="103" t="s">
        <v>512</v>
      </c>
      <c r="J11" s="103" t="s">
        <v>63</v>
      </c>
      <c r="K11" s="102"/>
      <c r="L11" s="102"/>
      <c r="M11" s="102"/>
      <c r="N11" s="121">
        <v>41495</v>
      </c>
      <c r="O11" s="121">
        <v>41684</v>
      </c>
      <c r="P11" s="102"/>
      <c r="Q11" s="121">
        <v>41829</v>
      </c>
      <c r="R11" s="102">
        <v>5</v>
      </c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5.5" x14ac:dyDescent="0.2">
      <c r="A12" s="122"/>
      <c r="B12" s="123"/>
      <c r="C12" s="123"/>
      <c r="D12" s="123"/>
      <c r="E12" s="123"/>
      <c r="F12" s="143"/>
      <c r="G12" s="122"/>
      <c r="H12" s="122"/>
      <c r="I12" s="123"/>
      <c r="J12" s="123"/>
      <c r="K12" s="143"/>
      <c r="L12" s="143"/>
      <c r="M12" s="143"/>
      <c r="N12" s="143"/>
      <c r="O12" s="143"/>
      <c r="P12" s="143"/>
      <c r="Q12" s="143"/>
      <c r="R12" s="122"/>
      <c r="S12" s="122"/>
      <c r="T12" s="122"/>
      <c r="U12" s="122"/>
      <c r="V12" s="122"/>
      <c r="W12" s="142" t="s">
        <v>473</v>
      </c>
      <c r="X12" s="102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">
      <c r="A13" s="122"/>
      <c r="B13" s="123"/>
      <c r="C13" s="123"/>
      <c r="D13" s="123"/>
      <c r="E13" s="123"/>
      <c r="F13" s="143"/>
      <c r="G13" s="122"/>
      <c r="H13" s="122"/>
      <c r="I13" s="123"/>
      <c r="J13" s="123"/>
      <c r="K13" s="143"/>
      <c r="L13" s="143"/>
      <c r="M13" s="143"/>
      <c r="N13" s="143"/>
      <c r="O13" s="143"/>
      <c r="P13" s="143"/>
      <c r="Q13" s="143"/>
      <c r="R13" s="122"/>
      <c r="S13" s="122"/>
      <c r="T13" s="122"/>
      <c r="U13" s="122"/>
      <c r="V13" s="122"/>
      <c r="W13" s="141"/>
      <c r="X13" s="102">
        <f>COUNTIFS(Q10:Q249,"&lt;&gt;"&amp;"",B10:B249,"&lt;&gt;"&amp;"ΑΚΥΡΩΣΗ")</f>
        <v>2</v>
      </c>
      <c r="AA13" s="3">
        <f t="shared" si="1"/>
        <v>0</v>
      </c>
    </row>
    <row r="14" spans="1:27" x14ac:dyDescent="0.2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43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1"/>
        <v>0</v>
      </c>
    </row>
    <row r="15" spans="1:27" x14ac:dyDescent="0.2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43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1"/>
        <v>0</v>
      </c>
    </row>
    <row r="16" spans="1:27" x14ac:dyDescent="0.2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43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1"/>
        <v>0</v>
      </c>
    </row>
    <row r="17" spans="1:27" x14ac:dyDescent="0.2">
      <c r="A17" s="122"/>
      <c r="B17" s="123"/>
      <c r="C17" s="123"/>
      <c r="D17" s="123"/>
      <c r="E17" s="123"/>
      <c r="F17" s="143"/>
      <c r="G17" s="122"/>
      <c r="H17" s="122"/>
      <c r="I17" s="123"/>
      <c r="J17" s="123"/>
      <c r="K17" s="143"/>
      <c r="L17" s="143"/>
      <c r="M17" s="143"/>
      <c r="N17" s="143"/>
      <c r="O17" s="143"/>
      <c r="P17" s="143"/>
      <c r="Q17" s="143"/>
      <c r="R17" s="122"/>
      <c r="S17" s="122"/>
      <c r="T17" s="122"/>
      <c r="U17" s="122"/>
      <c r="V17" s="122"/>
      <c r="W17"/>
      <c r="X17"/>
      <c r="AA17" s="3">
        <f t="shared" si="1"/>
        <v>0</v>
      </c>
    </row>
    <row r="18" spans="1:27" x14ac:dyDescent="0.2">
      <c r="A18" s="122"/>
      <c r="B18" s="123"/>
      <c r="C18" s="123"/>
      <c r="D18" s="123"/>
      <c r="E18" s="123"/>
      <c r="F18" s="143"/>
      <c r="G18" s="122"/>
      <c r="H18" s="122"/>
      <c r="I18" s="123"/>
      <c r="J18" s="123"/>
      <c r="K18" s="143"/>
      <c r="L18" s="143"/>
      <c r="M18" s="143"/>
      <c r="N18" s="143"/>
      <c r="O18" s="143"/>
      <c r="P18" s="143"/>
      <c r="Q18" s="143"/>
      <c r="R18" s="122"/>
      <c r="S18" s="122"/>
      <c r="T18" s="122"/>
      <c r="U18" s="122"/>
      <c r="V18" s="122"/>
      <c r="AA18" s="3">
        <f t="shared" si="1"/>
        <v>0</v>
      </c>
    </row>
    <row r="19" spans="1:27" x14ac:dyDescent="0.2">
      <c r="A19" s="144"/>
      <c r="B19" s="145"/>
      <c r="C19" s="145"/>
      <c r="D19" s="145"/>
      <c r="E19" s="145"/>
      <c r="F19" s="146"/>
      <c r="G19" s="144"/>
      <c r="H19" s="145"/>
      <c r="I19" s="145"/>
      <c r="J19" s="145"/>
      <c r="K19" s="146"/>
      <c r="L19" s="146"/>
      <c r="M19" s="146"/>
      <c r="N19" s="146"/>
      <c r="O19" s="146"/>
      <c r="P19" s="146"/>
      <c r="Q19" s="144"/>
      <c r="R19" s="144"/>
      <c r="S19" s="144"/>
      <c r="T19" s="122"/>
      <c r="U19" s="122"/>
      <c r="V19" s="122"/>
      <c r="AA19" s="3">
        <f t="shared" si="1"/>
        <v>0</v>
      </c>
    </row>
    <row r="20" spans="1:27" x14ac:dyDescent="0.2">
      <c r="A20" s="144"/>
      <c r="B20" s="145"/>
      <c r="C20" s="145"/>
      <c r="D20" s="145"/>
      <c r="E20" s="145"/>
      <c r="F20" s="146"/>
      <c r="G20" s="144"/>
      <c r="H20" s="145"/>
      <c r="I20" s="145"/>
      <c r="J20" s="145"/>
      <c r="K20" s="146"/>
      <c r="L20" s="146"/>
      <c r="M20" s="146"/>
      <c r="N20" s="146"/>
      <c r="O20" s="146"/>
      <c r="P20" s="146"/>
      <c r="Q20" s="144"/>
      <c r="R20" s="144"/>
      <c r="S20" s="144"/>
      <c r="T20" s="122"/>
      <c r="U20" s="122"/>
      <c r="V20" s="122"/>
      <c r="AA20" s="3">
        <f t="shared" si="1"/>
        <v>0</v>
      </c>
    </row>
    <row r="21" spans="1:27" x14ac:dyDescent="0.2">
      <c r="A21" s="122"/>
      <c r="B21" s="123"/>
      <c r="C21" s="123"/>
      <c r="D21" s="123"/>
      <c r="E21" s="123"/>
      <c r="F21" s="143"/>
      <c r="G21" s="122"/>
      <c r="H21" s="123"/>
      <c r="I21" s="123"/>
      <c r="J21" s="123"/>
      <c r="K21" s="122"/>
      <c r="L21" s="122"/>
      <c r="M21" s="122"/>
      <c r="N21" s="143"/>
      <c r="O21" s="122"/>
      <c r="P21" s="122"/>
      <c r="Q21" s="122"/>
      <c r="R21" s="122"/>
      <c r="S21" s="122"/>
      <c r="T21" s="122"/>
      <c r="U21" s="122"/>
      <c r="V21" s="122"/>
      <c r="AA21" s="3">
        <f t="shared" si="1"/>
        <v>0</v>
      </c>
    </row>
    <row r="22" spans="1:27" x14ac:dyDescent="0.2">
      <c r="A22" s="122"/>
      <c r="B22" s="145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43"/>
      <c r="O22" s="143"/>
      <c r="P22" s="143"/>
      <c r="Q22" s="143"/>
      <c r="R22" s="122"/>
      <c r="S22" s="147"/>
      <c r="T22" s="92"/>
      <c r="U22" s="122"/>
      <c r="V22" s="122"/>
      <c r="W22" s="141"/>
      <c r="AA22" s="3">
        <f t="shared" si="1"/>
        <v>0</v>
      </c>
    </row>
    <row r="23" spans="1:27" ht="48.75" customHeight="1" x14ac:dyDescent="0.2">
      <c r="A23" s="122"/>
      <c r="B23" s="145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43"/>
      <c r="O23" s="143"/>
      <c r="P23" s="143"/>
      <c r="Q23" s="143"/>
      <c r="R23" s="122"/>
      <c r="S23" s="147"/>
      <c r="T23" s="122"/>
      <c r="U23" s="122"/>
      <c r="V23" s="122"/>
      <c r="W23" s="141"/>
      <c r="AA23" s="3">
        <f t="shared" si="1"/>
        <v>0</v>
      </c>
    </row>
    <row r="24" spans="1:27" ht="45.75" customHeight="1" x14ac:dyDescent="0.2">
      <c r="A24" s="122"/>
      <c r="B24" s="145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43"/>
      <c r="O24" s="143"/>
      <c r="P24" s="143"/>
      <c r="Q24" s="143"/>
      <c r="R24" s="122"/>
      <c r="S24" s="147"/>
      <c r="T24" s="122"/>
      <c r="U24" s="122"/>
      <c r="V24" s="122"/>
      <c r="W24" s="141"/>
      <c r="AA24" s="3">
        <f t="shared" si="1"/>
        <v>0</v>
      </c>
    </row>
    <row r="25" spans="1:27" x14ac:dyDescent="0.2">
      <c r="A25" s="122"/>
      <c r="B25" s="123"/>
      <c r="C25" s="123"/>
      <c r="D25" s="123"/>
      <c r="E25" s="123"/>
      <c r="F25" s="143"/>
      <c r="G25" s="122"/>
      <c r="H25" s="123"/>
      <c r="I25" s="123"/>
      <c r="J25" s="123"/>
      <c r="K25" s="143"/>
      <c r="L25" s="143"/>
      <c r="M25" s="143"/>
      <c r="N25" s="148"/>
      <c r="O25" s="143"/>
      <c r="P25" s="143"/>
      <c r="Q25" s="122"/>
      <c r="R25" s="122"/>
      <c r="S25" s="122"/>
      <c r="T25" s="122"/>
      <c r="U25" s="122"/>
      <c r="V25" s="122"/>
      <c r="W25" s="141"/>
      <c r="AA25" s="3">
        <f>IF(R25="",(SUMIFS(G25,B25,"&lt;&gt;"&amp;"ΑΚΥΡΩΣΗ",B25,"&lt;&gt;"&amp;"ΥΠΟΒΟΛΗ ΑΙΤΗΣΗΣ")),R25)</f>
        <v>0</v>
      </c>
    </row>
    <row r="26" spans="1:27" x14ac:dyDescent="0.2">
      <c r="A26" s="122"/>
      <c r="B26" s="123"/>
      <c r="C26" s="123"/>
      <c r="D26" s="123"/>
      <c r="E26" s="123"/>
      <c r="F26" s="143"/>
      <c r="G26" s="122"/>
      <c r="H26" s="123"/>
      <c r="I26" s="123"/>
      <c r="J26" s="123"/>
      <c r="K26" s="143"/>
      <c r="L26" s="143"/>
      <c r="M26" s="143"/>
      <c r="N26" s="148"/>
      <c r="O26" s="143"/>
      <c r="P26" s="143"/>
      <c r="Q26" s="122"/>
      <c r="R26" s="122"/>
      <c r="S26" s="122"/>
      <c r="T26" s="122"/>
      <c r="U26" s="122"/>
      <c r="V26" s="122"/>
      <c r="W26" s="141"/>
      <c r="AA26" s="3">
        <f>IF(R26="",(SUMIFS(G26,B26,"&lt;&gt;"&amp;"ΑΚΥΡΩΣΗ",B26,"&lt;&gt;"&amp;"ΥΠΟΒΟΛΗ ΑΙΤΗΣΗΣ")),R26)</f>
        <v>0</v>
      </c>
    </row>
    <row r="27" spans="1:27" ht="37.5" customHeight="1" x14ac:dyDescent="0.2">
      <c r="A27" s="149"/>
      <c r="B27" s="123"/>
      <c r="C27" s="123"/>
      <c r="D27" s="123"/>
      <c r="E27" s="123"/>
      <c r="F27" s="143"/>
      <c r="G27" s="122"/>
      <c r="H27" s="123"/>
      <c r="I27" s="123"/>
      <c r="J27" s="123"/>
      <c r="K27" s="143"/>
      <c r="L27" s="143"/>
      <c r="M27" s="143"/>
      <c r="N27" s="148"/>
      <c r="O27" s="143"/>
      <c r="P27" s="143"/>
      <c r="Q27" s="122"/>
      <c r="R27" s="122"/>
      <c r="S27" s="124"/>
      <c r="T27" s="124"/>
      <c r="U27" s="124"/>
      <c r="V27" s="124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10" activePane="bottomLeft" state="frozen"/>
      <selection pane="bottomLeft" activeCell="H11" sqref="H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1" t="s">
        <v>469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93" t="s">
        <v>64</v>
      </c>
      <c r="X1" s="93">
        <f>COUNTIF(A10:A131,"&lt;&gt;"&amp;"")</f>
        <v>4</v>
      </c>
    </row>
    <row r="2" spans="1:27" ht="33" customHeight="1" thickBot="1" x14ac:dyDescent="0.25">
      <c r="A2" s="221" t="s">
        <v>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95"/>
      <c r="O2" s="74"/>
      <c r="W2" s="93" t="s">
        <v>65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4" t="s">
        <v>61</v>
      </c>
      <c r="B3" s="225"/>
      <c r="C3" s="225"/>
      <c r="D3" s="226"/>
      <c r="E3" s="218">
        <v>6750</v>
      </c>
      <c r="F3" s="219"/>
      <c r="G3" s="219"/>
      <c r="H3" s="219"/>
      <c r="I3" s="219"/>
      <c r="J3" s="219"/>
      <c r="K3" s="219"/>
      <c r="L3" s="219"/>
      <c r="M3" s="220"/>
      <c r="N3" s="92"/>
      <c r="O3" s="74"/>
      <c r="W3" s="93" t="s">
        <v>66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4" t="s">
        <v>70</v>
      </c>
      <c r="B4" s="225"/>
      <c r="C4" s="225"/>
      <c r="D4" s="226"/>
      <c r="E4" s="232">
        <f>COUNTIF(A10:A131,"&lt;&gt;"&amp;"")</f>
        <v>4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67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24" t="s">
        <v>71</v>
      </c>
      <c r="B5" s="225"/>
      <c r="C5" s="225"/>
      <c r="D5" s="226"/>
      <c r="E5" s="218">
        <f>SUMIF(G10:G131,"&lt;&gt;"&amp;"")</f>
        <v>140</v>
      </c>
      <c r="F5" s="219"/>
      <c r="G5" s="219"/>
      <c r="H5" s="219"/>
      <c r="I5" s="219"/>
      <c r="J5" s="219"/>
      <c r="K5" s="219"/>
      <c r="L5" s="219"/>
      <c r="M5" s="220"/>
      <c r="N5" s="92"/>
      <c r="O5" s="74"/>
      <c r="W5" s="93" t="s">
        <v>68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4" t="s">
        <v>72</v>
      </c>
      <c r="B6" s="230"/>
      <c r="C6" s="230"/>
      <c r="D6" s="231"/>
      <c r="E6" s="218">
        <f>SUM(AA10:AA75)</f>
        <v>120</v>
      </c>
      <c r="F6" s="219"/>
      <c r="G6" s="219"/>
      <c r="H6" s="219"/>
      <c r="I6" s="219"/>
      <c r="J6" s="219"/>
      <c r="K6" s="219"/>
      <c r="L6" s="219"/>
      <c r="M6" s="220"/>
      <c r="N6" s="92"/>
      <c r="O6" s="74"/>
      <c r="P6" s="125"/>
      <c r="Q6" s="125"/>
      <c r="W6" s="93" t="s">
        <v>69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7" t="s">
        <v>62</v>
      </c>
      <c r="B7" s="228"/>
      <c r="C7" s="228"/>
      <c r="D7" s="229"/>
      <c r="E7" s="235">
        <f>(E3-E6)</f>
        <v>6630</v>
      </c>
      <c r="F7" s="219"/>
      <c r="G7" s="219"/>
      <c r="H7" s="219"/>
      <c r="I7" s="219"/>
      <c r="J7" s="219"/>
      <c r="K7" s="219"/>
      <c r="L7" s="219"/>
      <c r="M7" s="220"/>
      <c r="N7" s="74"/>
      <c r="O7" s="74"/>
      <c r="W7" s="94" t="s">
        <v>73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74</v>
      </c>
      <c r="X8" s="94">
        <f>SUMIFS(G10:G246,N10:N246,"&lt;&gt;"&amp;"",B10:B246,"&lt;&gt;"&amp;"ΑΚΥΡΩΣΗ")</f>
        <v>120</v>
      </c>
      <c r="AA8" s="125">
        <f>E3-AA9</f>
        <v>-201720</v>
      </c>
    </row>
    <row r="9" spans="1:27" ht="90.75" thickBot="1" x14ac:dyDescent="0.25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SUMIFS(G10:G249,O10:O249,"&lt;&gt;"&amp;"",B10:B249,"&lt;&gt;"&amp;"ΑΚΥΡΩΣΗ")</f>
        <v>120</v>
      </c>
      <c r="AA9" s="3">
        <f>200250+8220</f>
        <v>208470</v>
      </c>
    </row>
    <row r="10" spans="1:27" ht="26.25" thickBot="1" x14ac:dyDescent="0.25">
      <c r="A10" s="102">
        <v>1</v>
      </c>
      <c r="B10" s="103" t="s">
        <v>471</v>
      </c>
      <c r="C10" s="103" t="s">
        <v>506</v>
      </c>
      <c r="D10" s="103" t="s">
        <v>513</v>
      </c>
      <c r="E10" s="103" t="s">
        <v>514</v>
      </c>
      <c r="F10" s="121">
        <v>40276</v>
      </c>
      <c r="G10" s="102">
        <v>40</v>
      </c>
      <c r="H10" s="103" t="s">
        <v>95</v>
      </c>
      <c r="I10" s="103" t="s">
        <v>515</v>
      </c>
      <c r="J10" s="103" t="s">
        <v>63</v>
      </c>
      <c r="K10" s="102"/>
      <c r="L10" s="102"/>
      <c r="M10" s="102"/>
      <c r="N10" s="121">
        <v>40371</v>
      </c>
      <c r="O10" s="121">
        <v>40466</v>
      </c>
      <c r="P10" s="102"/>
      <c r="Q10" s="121">
        <v>40603</v>
      </c>
      <c r="R10" s="102">
        <v>40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40</v>
      </c>
    </row>
    <row r="11" spans="1:27" ht="38.25" x14ac:dyDescent="0.2">
      <c r="A11" s="102">
        <v>2</v>
      </c>
      <c r="B11" s="103" t="s">
        <v>525</v>
      </c>
      <c r="C11" s="103" t="s">
        <v>506</v>
      </c>
      <c r="D11" s="103" t="s">
        <v>516</v>
      </c>
      <c r="E11" s="103" t="s">
        <v>517</v>
      </c>
      <c r="F11" s="121">
        <v>40532</v>
      </c>
      <c r="G11" s="102">
        <v>40</v>
      </c>
      <c r="H11" s="103" t="s">
        <v>95</v>
      </c>
      <c r="I11" s="103" t="s">
        <v>518</v>
      </c>
      <c r="J11" s="103" t="s">
        <v>63</v>
      </c>
      <c r="K11" s="102"/>
      <c r="L11" s="102"/>
      <c r="M11" s="102"/>
      <c r="N11" s="121">
        <v>41052</v>
      </c>
      <c r="O11" s="121">
        <v>41578</v>
      </c>
      <c r="P11" s="102"/>
      <c r="Q11" s="102"/>
      <c r="R11" s="102"/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:AA53" si="0">IF(R11="",(SUMIFS(G11,B11,"&lt;&gt;"&amp;"ΑΚΥΡΩΣΗ")),R11)</f>
        <v>40</v>
      </c>
    </row>
    <row r="12" spans="1:27" ht="38.25" x14ac:dyDescent="0.2">
      <c r="A12" s="102">
        <v>3</v>
      </c>
      <c r="B12" s="103" t="s">
        <v>525</v>
      </c>
      <c r="C12" s="103" t="s">
        <v>506</v>
      </c>
      <c r="D12" s="103" t="s">
        <v>519</v>
      </c>
      <c r="E12" s="103" t="s">
        <v>520</v>
      </c>
      <c r="F12" s="121">
        <v>40704</v>
      </c>
      <c r="G12" s="102">
        <v>40</v>
      </c>
      <c r="H12" s="103" t="s">
        <v>95</v>
      </c>
      <c r="I12" s="103" t="s">
        <v>521</v>
      </c>
      <c r="J12" s="103" t="s">
        <v>63</v>
      </c>
      <c r="K12" s="102"/>
      <c r="L12" s="102"/>
      <c r="M12" s="102"/>
      <c r="N12" s="121">
        <v>40759</v>
      </c>
      <c r="O12" s="121">
        <v>41029</v>
      </c>
      <c r="P12" s="102"/>
      <c r="Q12" s="102"/>
      <c r="R12" s="102"/>
      <c r="S12" s="102"/>
      <c r="T12" s="102"/>
      <c r="U12" s="102"/>
      <c r="V12" s="102"/>
      <c r="W12" s="142" t="s">
        <v>473</v>
      </c>
      <c r="X12" s="102">
        <f>SUMIFS(R10:R249,P10:P249,"&lt;&gt;"&amp;"",B10:B249,"&lt;&gt;"&amp;"ΑΚΥΡΩΣΗ")</f>
        <v>0</v>
      </c>
      <c r="AA12" s="3">
        <f t="shared" si="0"/>
        <v>40</v>
      </c>
    </row>
    <row r="13" spans="1:27" ht="25.5" x14ac:dyDescent="0.2">
      <c r="A13" s="102">
        <v>4</v>
      </c>
      <c r="B13" s="103" t="s">
        <v>129</v>
      </c>
      <c r="C13" s="103" t="s">
        <v>506</v>
      </c>
      <c r="D13" s="103" t="s">
        <v>522</v>
      </c>
      <c r="E13" s="103" t="s">
        <v>523</v>
      </c>
      <c r="F13" s="121">
        <v>40766</v>
      </c>
      <c r="G13" s="102">
        <v>20</v>
      </c>
      <c r="H13" s="103" t="s">
        <v>95</v>
      </c>
      <c r="I13" s="103" t="s">
        <v>524</v>
      </c>
      <c r="J13" s="103" t="s">
        <v>97</v>
      </c>
      <c r="K13" s="102"/>
      <c r="L13" s="102"/>
      <c r="M13" s="102"/>
      <c r="N13" s="121">
        <v>40806</v>
      </c>
      <c r="O13" s="121">
        <v>40927</v>
      </c>
      <c r="P13" s="102"/>
      <c r="Q13" s="121">
        <v>41488</v>
      </c>
      <c r="R13" s="102"/>
      <c r="S13" s="102"/>
      <c r="T13" s="103" t="s">
        <v>532</v>
      </c>
      <c r="U13" s="102"/>
      <c r="V13" s="102"/>
      <c r="W13" s="141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22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0"/>
        <v>0</v>
      </c>
    </row>
    <row r="15" spans="1:27" x14ac:dyDescent="0.2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22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0"/>
        <v>0</v>
      </c>
    </row>
    <row r="16" spans="1:27" ht="126.75" customHeight="1" x14ac:dyDescent="0.2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22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0"/>
        <v>0</v>
      </c>
    </row>
    <row r="17" spans="1:27" x14ac:dyDescent="0.2">
      <c r="A17" s="122"/>
      <c r="B17" s="123"/>
      <c r="C17" s="123"/>
      <c r="D17" s="123"/>
      <c r="E17" s="123"/>
      <c r="F17" s="143"/>
      <c r="G17" s="122"/>
      <c r="H17" s="123"/>
      <c r="I17" s="123"/>
      <c r="J17" s="123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122"/>
      <c r="V17" s="143"/>
      <c r="W17"/>
      <c r="X17"/>
      <c r="AA17" s="3">
        <f t="shared" si="0"/>
        <v>0</v>
      </c>
    </row>
    <row r="18" spans="1:27" x14ac:dyDescent="0.2">
      <c r="A18" s="122"/>
      <c r="B18" s="123"/>
      <c r="C18" s="123"/>
      <c r="D18" s="123"/>
      <c r="E18" s="123"/>
      <c r="F18" s="143"/>
      <c r="G18" s="122"/>
      <c r="H18" s="123"/>
      <c r="I18" s="123"/>
      <c r="J18" s="123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/>
      <c r="X18"/>
      <c r="AA18" s="3">
        <f t="shared" si="0"/>
        <v>0</v>
      </c>
    </row>
    <row r="19" spans="1:27" x14ac:dyDescent="0.2">
      <c r="A19" s="122"/>
      <c r="B19" s="123"/>
      <c r="C19" s="123"/>
      <c r="D19" s="123"/>
      <c r="E19" s="123"/>
      <c r="F19" s="143"/>
      <c r="G19" s="122"/>
      <c r="H19" s="123"/>
      <c r="I19" s="123"/>
      <c r="J19" s="12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/>
      <c r="X19"/>
      <c r="AA19" s="3">
        <f t="shared" si="0"/>
        <v>0</v>
      </c>
    </row>
    <row r="20" spans="1:27" x14ac:dyDescent="0.2">
      <c r="A20" s="122"/>
      <c r="B20" s="123"/>
      <c r="C20" s="123"/>
      <c r="D20" s="123"/>
      <c r="E20" s="123"/>
      <c r="F20" s="143"/>
      <c r="G20" s="122"/>
      <c r="H20" s="123"/>
      <c r="I20" s="123"/>
      <c r="J20" s="123"/>
      <c r="K20" s="143"/>
      <c r="L20" s="143"/>
      <c r="M20" s="143"/>
      <c r="N20" s="143"/>
      <c r="O20" s="143"/>
      <c r="P20" s="143"/>
      <c r="Q20" s="143"/>
      <c r="R20" s="122"/>
      <c r="S20" s="122"/>
      <c r="T20" s="122"/>
      <c r="U20" s="122"/>
      <c r="V20" s="122"/>
      <c r="W20"/>
      <c r="X20"/>
      <c r="AA20" s="3">
        <f t="shared" si="0"/>
        <v>0</v>
      </c>
    </row>
    <row r="21" spans="1:27" x14ac:dyDescent="0.2">
      <c r="A21" s="122"/>
      <c r="B21" s="123"/>
      <c r="C21" s="123"/>
      <c r="D21" s="123"/>
      <c r="E21" s="123"/>
      <c r="F21" s="143"/>
      <c r="G21" s="122"/>
      <c r="H21" s="122"/>
      <c r="I21" s="123"/>
      <c r="J21" s="123"/>
      <c r="K21" s="143"/>
      <c r="L21" s="143"/>
      <c r="M21" s="143"/>
      <c r="N21" s="122"/>
      <c r="O21" s="143"/>
      <c r="P21" s="143"/>
      <c r="Q21" s="143"/>
      <c r="R21" s="122"/>
      <c r="S21" s="122"/>
      <c r="T21" s="122"/>
      <c r="U21" s="122"/>
      <c r="V21" s="122"/>
      <c r="W21"/>
      <c r="X21"/>
      <c r="AA21" s="3">
        <f t="shared" si="0"/>
        <v>0</v>
      </c>
    </row>
    <row r="22" spans="1:27" x14ac:dyDescent="0.2">
      <c r="A22" s="122"/>
      <c r="B22" s="123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22"/>
      <c r="O22" s="143"/>
      <c r="P22" s="143"/>
      <c r="Q22" s="143"/>
      <c r="R22" s="122"/>
      <c r="S22" s="122"/>
      <c r="T22" s="122"/>
      <c r="U22" s="122"/>
      <c r="V22" s="122"/>
      <c r="W22"/>
      <c r="X22"/>
      <c r="AA22" s="3">
        <f t="shared" si="0"/>
        <v>0</v>
      </c>
    </row>
    <row r="23" spans="1:27" x14ac:dyDescent="0.2">
      <c r="A23" s="122"/>
      <c r="B23" s="123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22"/>
      <c r="O23" s="143"/>
      <c r="P23" s="143"/>
      <c r="Q23" s="143"/>
      <c r="R23" s="122"/>
      <c r="S23" s="122"/>
      <c r="T23" s="122"/>
      <c r="U23" s="122"/>
      <c r="V23" s="122"/>
      <c r="W23"/>
      <c r="X23"/>
      <c r="AA23" s="3">
        <f t="shared" si="0"/>
        <v>0</v>
      </c>
    </row>
    <row r="24" spans="1:27" x14ac:dyDescent="0.2">
      <c r="A24" s="122"/>
      <c r="B24" s="123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22"/>
      <c r="O24" s="143"/>
      <c r="P24" s="143"/>
      <c r="Q24" s="143"/>
      <c r="R24" s="122"/>
      <c r="S24" s="122"/>
      <c r="T24" s="122"/>
      <c r="U24" s="122"/>
      <c r="V24" s="122"/>
      <c r="W24"/>
      <c r="X24"/>
      <c r="AA24" s="3">
        <f t="shared" si="0"/>
        <v>0</v>
      </c>
    </row>
    <row r="25" spans="1:27" x14ac:dyDescent="0.2">
      <c r="A25" s="122"/>
      <c r="B25" s="123"/>
      <c r="C25" s="123"/>
      <c r="D25" s="123"/>
      <c r="E25" s="123"/>
      <c r="F25" s="143"/>
      <c r="G25" s="122"/>
      <c r="H25" s="122"/>
      <c r="I25" s="123"/>
      <c r="J25" s="123"/>
      <c r="K25" s="143"/>
      <c r="L25" s="143"/>
      <c r="M25" s="143"/>
      <c r="N25" s="122"/>
      <c r="O25" s="143"/>
      <c r="P25" s="143"/>
      <c r="Q25" s="143"/>
      <c r="R25" s="122"/>
      <c r="S25" s="122"/>
      <c r="T25" s="122"/>
      <c r="U25" s="122"/>
      <c r="V25" s="122"/>
      <c r="W25"/>
      <c r="X25"/>
      <c r="AA25" s="3">
        <f t="shared" si="0"/>
        <v>0</v>
      </c>
    </row>
    <row r="26" spans="1:27" x14ac:dyDescent="0.2">
      <c r="A26" s="122"/>
      <c r="B26" s="123"/>
      <c r="C26" s="123"/>
      <c r="D26" s="123"/>
      <c r="E26" s="123"/>
      <c r="F26" s="143"/>
      <c r="G26" s="122"/>
      <c r="H26" s="122"/>
      <c r="I26" s="123"/>
      <c r="J26" s="123"/>
      <c r="K26" s="143"/>
      <c r="L26" s="143"/>
      <c r="M26" s="143"/>
      <c r="N26" s="122"/>
      <c r="O26" s="143"/>
      <c r="P26" s="143"/>
      <c r="Q26" s="143"/>
      <c r="R26" s="122"/>
      <c r="S26" s="122"/>
      <c r="T26" s="122"/>
      <c r="U26" s="122"/>
      <c r="V26" s="122"/>
      <c r="W26"/>
      <c r="X26"/>
      <c r="AA26" s="3">
        <f t="shared" si="0"/>
        <v>0</v>
      </c>
    </row>
    <row r="27" spans="1:27" x14ac:dyDescent="0.2">
      <c r="A27" s="122"/>
      <c r="B27" s="123"/>
      <c r="C27" s="123"/>
      <c r="D27" s="123"/>
      <c r="E27" s="123"/>
      <c r="F27" s="143"/>
      <c r="G27" s="122"/>
      <c r="H27" s="122"/>
      <c r="I27" s="123"/>
      <c r="J27" s="123"/>
      <c r="K27" s="143"/>
      <c r="L27" s="143"/>
      <c r="M27" s="143"/>
      <c r="N27" s="122"/>
      <c r="O27" s="143"/>
      <c r="P27" s="143"/>
      <c r="Q27" s="143"/>
      <c r="R27" s="122"/>
      <c r="S27" s="122"/>
      <c r="T27" s="122"/>
      <c r="U27" s="122"/>
      <c r="V27" s="122"/>
      <c r="W27"/>
      <c r="X27"/>
      <c r="AA27" s="3">
        <f t="shared" si="0"/>
        <v>0</v>
      </c>
    </row>
    <row r="28" spans="1:27" x14ac:dyDescent="0.2">
      <c r="A28" s="122"/>
      <c r="B28" s="123"/>
      <c r="C28" s="123"/>
      <c r="D28" s="123"/>
      <c r="E28" s="123"/>
      <c r="F28" s="143"/>
      <c r="G28" s="122"/>
      <c r="H28" s="122"/>
      <c r="I28" s="123"/>
      <c r="J28" s="123"/>
      <c r="K28" s="143"/>
      <c r="L28" s="143"/>
      <c r="M28" s="143"/>
      <c r="N28" s="122"/>
      <c r="O28" s="143"/>
      <c r="P28" s="143"/>
      <c r="Q28" s="143"/>
      <c r="R28" s="122"/>
      <c r="S28" s="122"/>
      <c r="T28" s="122"/>
      <c r="U28" s="122"/>
      <c r="V28" s="122"/>
      <c r="W28"/>
      <c r="X28"/>
      <c r="AA28" s="3">
        <f t="shared" si="0"/>
        <v>0</v>
      </c>
    </row>
    <row r="29" spans="1:27" x14ac:dyDescent="0.2">
      <c r="A29" s="122"/>
      <c r="B29" s="123"/>
      <c r="C29" s="123"/>
      <c r="D29" s="123"/>
      <c r="E29" s="123"/>
      <c r="F29" s="143"/>
      <c r="G29" s="122"/>
      <c r="H29" s="122"/>
      <c r="I29" s="123"/>
      <c r="J29" s="123"/>
      <c r="K29" s="143"/>
      <c r="L29" s="143"/>
      <c r="M29" s="143"/>
      <c r="N29" s="122"/>
      <c r="O29" s="143"/>
      <c r="P29" s="143"/>
      <c r="Q29" s="143"/>
      <c r="R29" s="122"/>
      <c r="S29" s="122"/>
      <c r="T29" s="122"/>
      <c r="U29" s="122"/>
      <c r="V29" s="122"/>
      <c r="W29"/>
      <c r="X29"/>
      <c r="AA29" s="3">
        <f t="shared" si="0"/>
        <v>0</v>
      </c>
    </row>
    <row r="30" spans="1:27" x14ac:dyDescent="0.2">
      <c r="A30" s="122"/>
      <c r="B30" s="123"/>
      <c r="C30" s="123"/>
      <c r="D30" s="123"/>
      <c r="E30" s="123"/>
      <c r="F30" s="143"/>
      <c r="G30" s="122"/>
      <c r="H30" s="122"/>
      <c r="I30" s="123"/>
      <c r="J30" s="123"/>
      <c r="K30" s="143"/>
      <c r="L30" s="143"/>
      <c r="M30" s="143"/>
      <c r="N30" s="122"/>
      <c r="O30" s="143"/>
      <c r="P30" s="143"/>
      <c r="Q30" s="143"/>
      <c r="R30" s="122"/>
      <c r="S30" s="122"/>
      <c r="T30" s="122"/>
      <c r="U30" s="122"/>
      <c r="V30" s="122"/>
      <c r="W30"/>
      <c r="X30"/>
      <c r="AA30" s="3">
        <f t="shared" si="0"/>
        <v>0</v>
      </c>
    </row>
    <row r="31" spans="1:27" x14ac:dyDescent="0.2">
      <c r="A31" s="122"/>
      <c r="B31" s="123"/>
      <c r="C31" s="123"/>
      <c r="D31" s="123"/>
      <c r="E31" s="123"/>
      <c r="F31" s="143"/>
      <c r="G31" s="122"/>
      <c r="H31" s="122"/>
      <c r="I31" s="123"/>
      <c r="J31" s="123"/>
      <c r="K31" s="143"/>
      <c r="L31" s="143"/>
      <c r="M31" s="143"/>
      <c r="N31" s="122"/>
      <c r="O31" s="143"/>
      <c r="P31" s="143"/>
      <c r="Q31" s="143"/>
      <c r="R31" s="122"/>
      <c r="S31" s="122"/>
      <c r="T31" s="122"/>
      <c r="U31" s="122"/>
      <c r="V31" s="122"/>
      <c r="W31"/>
      <c r="X31"/>
      <c r="AA31" s="3">
        <f t="shared" si="0"/>
        <v>0</v>
      </c>
    </row>
    <row r="32" spans="1:27" x14ac:dyDescent="0.2">
      <c r="A32" s="122"/>
      <c r="B32" s="123"/>
      <c r="C32" s="123"/>
      <c r="D32" s="123"/>
      <c r="E32" s="123"/>
      <c r="F32" s="143"/>
      <c r="G32" s="122"/>
      <c r="H32" s="122"/>
      <c r="I32" s="123"/>
      <c r="J32" s="123"/>
      <c r="K32" s="143"/>
      <c r="L32" s="143"/>
      <c r="M32" s="143"/>
      <c r="N32" s="122"/>
      <c r="O32" s="143"/>
      <c r="P32" s="143"/>
      <c r="Q32" s="143"/>
      <c r="R32" s="122"/>
      <c r="S32" s="122"/>
      <c r="T32" s="122"/>
      <c r="U32" s="122"/>
      <c r="V32" s="122"/>
      <c r="W32"/>
      <c r="X32"/>
      <c r="AA32" s="3">
        <f t="shared" si="0"/>
        <v>0</v>
      </c>
    </row>
    <row r="33" spans="1:27" x14ac:dyDescent="0.2">
      <c r="A33" s="122"/>
      <c r="B33" s="123"/>
      <c r="C33" s="123"/>
      <c r="D33" s="123"/>
      <c r="E33" s="123"/>
      <c r="F33" s="143"/>
      <c r="G33" s="122"/>
      <c r="H33" s="122"/>
      <c r="I33" s="123"/>
      <c r="J33" s="123"/>
      <c r="K33" s="143"/>
      <c r="L33" s="143"/>
      <c r="M33" s="143"/>
      <c r="N33" s="122"/>
      <c r="O33" s="143"/>
      <c r="P33" s="143"/>
      <c r="Q33" s="143"/>
      <c r="R33" s="122"/>
      <c r="S33" s="122"/>
      <c r="T33" s="122"/>
      <c r="U33" s="122"/>
      <c r="V33" s="122"/>
      <c r="W33"/>
      <c r="X33"/>
      <c r="AA33" s="3">
        <f t="shared" si="0"/>
        <v>0</v>
      </c>
    </row>
    <row r="34" spans="1:27" x14ac:dyDescent="0.2">
      <c r="A34" s="122"/>
      <c r="B34" s="123"/>
      <c r="C34" s="123"/>
      <c r="D34" s="123"/>
      <c r="E34" s="123"/>
      <c r="F34" s="143"/>
      <c r="G34" s="122"/>
      <c r="H34" s="122"/>
      <c r="I34" s="123"/>
      <c r="J34" s="123"/>
      <c r="K34" s="143"/>
      <c r="L34" s="143"/>
      <c r="M34" s="143"/>
      <c r="N34" s="122"/>
      <c r="O34" s="143"/>
      <c r="P34" s="143"/>
      <c r="Q34" s="143"/>
      <c r="R34" s="122"/>
      <c r="S34" s="122"/>
      <c r="T34" s="122"/>
      <c r="U34" s="122"/>
      <c r="V34" s="122"/>
      <c r="W34"/>
      <c r="X34"/>
      <c r="AA34" s="3">
        <f t="shared" si="0"/>
        <v>0</v>
      </c>
    </row>
    <row r="35" spans="1:27" x14ac:dyDescent="0.2">
      <c r="A35" s="122"/>
      <c r="B35" s="123"/>
      <c r="C35" s="123"/>
      <c r="D35" s="123"/>
      <c r="E35" s="123"/>
      <c r="F35" s="143"/>
      <c r="G35" s="122"/>
      <c r="H35" s="122"/>
      <c r="I35" s="123"/>
      <c r="J35" s="123"/>
      <c r="K35" s="143"/>
      <c r="L35" s="143"/>
      <c r="M35" s="143"/>
      <c r="N35" s="122"/>
      <c r="O35" s="143"/>
      <c r="P35" s="143"/>
      <c r="Q35" s="143"/>
      <c r="R35" s="122"/>
      <c r="S35" s="122"/>
      <c r="T35" s="122"/>
      <c r="U35" s="122"/>
      <c r="V35" s="122"/>
      <c r="W35"/>
      <c r="X35"/>
      <c r="AA35" s="3">
        <f t="shared" si="0"/>
        <v>0</v>
      </c>
    </row>
    <row r="36" spans="1:27" x14ac:dyDescent="0.2">
      <c r="A36" s="122"/>
      <c r="B36" s="123"/>
      <c r="C36" s="123"/>
      <c r="D36" s="123"/>
      <c r="E36" s="123"/>
      <c r="F36" s="143"/>
      <c r="G36" s="122"/>
      <c r="H36" s="122"/>
      <c r="I36" s="123"/>
      <c r="J36" s="123"/>
      <c r="K36" s="143"/>
      <c r="L36" s="143"/>
      <c r="M36" s="143"/>
      <c r="N36" s="122"/>
      <c r="O36" s="143"/>
      <c r="P36" s="143"/>
      <c r="Q36" s="143"/>
      <c r="R36" s="122"/>
      <c r="S36" s="122"/>
      <c r="T36" s="122"/>
      <c r="U36" s="122"/>
      <c r="V36" s="122"/>
      <c r="W36"/>
      <c r="X36"/>
      <c r="AA36" s="3">
        <f t="shared" si="0"/>
        <v>0</v>
      </c>
    </row>
    <row r="37" spans="1:27" x14ac:dyDescent="0.2">
      <c r="A37" s="122"/>
      <c r="B37" s="123"/>
      <c r="C37" s="123"/>
      <c r="D37" s="123"/>
      <c r="E37" s="123"/>
      <c r="F37" s="143"/>
      <c r="G37" s="122"/>
      <c r="H37" s="122"/>
      <c r="I37" s="123"/>
      <c r="J37" s="123"/>
      <c r="K37" s="143"/>
      <c r="L37" s="143"/>
      <c r="M37" s="143"/>
      <c r="N37" s="122"/>
      <c r="O37" s="143"/>
      <c r="P37" s="143"/>
      <c r="Q37" s="143"/>
      <c r="R37" s="122"/>
      <c r="S37" s="122"/>
      <c r="T37" s="122"/>
      <c r="U37" s="122"/>
      <c r="V37" s="122"/>
      <c r="W37"/>
      <c r="X37"/>
      <c r="AA37" s="3">
        <f t="shared" si="0"/>
        <v>0</v>
      </c>
    </row>
    <row r="38" spans="1:27" x14ac:dyDescent="0.2">
      <c r="A38" s="122"/>
      <c r="B38" s="123"/>
      <c r="C38" s="123"/>
      <c r="D38" s="123"/>
      <c r="E38" s="123"/>
      <c r="F38" s="143"/>
      <c r="G38" s="122"/>
      <c r="H38" s="122"/>
      <c r="I38" s="123"/>
      <c r="J38" s="123"/>
      <c r="K38" s="143"/>
      <c r="L38" s="143"/>
      <c r="M38" s="143"/>
      <c r="N38" s="122"/>
      <c r="O38" s="143"/>
      <c r="P38" s="143"/>
      <c r="Q38" s="143"/>
      <c r="R38" s="122"/>
      <c r="S38" s="122"/>
      <c r="T38" s="122"/>
      <c r="U38" s="122"/>
      <c r="V38" s="122"/>
      <c r="W38"/>
      <c r="X38"/>
      <c r="AA38" s="3">
        <f t="shared" si="0"/>
        <v>0</v>
      </c>
    </row>
    <row r="39" spans="1:27" x14ac:dyDescent="0.2">
      <c r="A39" s="122"/>
      <c r="B39" s="123"/>
      <c r="C39" s="123"/>
      <c r="D39" s="123"/>
      <c r="E39" s="123"/>
      <c r="F39" s="143"/>
      <c r="G39" s="122"/>
      <c r="H39" s="122"/>
      <c r="I39" s="123"/>
      <c r="J39" s="123"/>
      <c r="K39" s="143"/>
      <c r="L39" s="143"/>
      <c r="M39" s="143"/>
      <c r="N39" s="122"/>
      <c r="O39" s="143"/>
      <c r="P39" s="143"/>
      <c r="Q39" s="143"/>
      <c r="R39" s="122"/>
      <c r="S39" s="122"/>
      <c r="T39" s="122"/>
      <c r="U39" s="122"/>
      <c r="V39" s="122"/>
      <c r="W39"/>
      <c r="X39"/>
      <c r="AA39" s="3">
        <f t="shared" si="0"/>
        <v>0</v>
      </c>
    </row>
    <row r="40" spans="1:27" x14ac:dyDescent="0.2">
      <c r="A40" s="122"/>
      <c r="B40" s="123"/>
      <c r="C40" s="123"/>
      <c r="D40" s="123"/>
      <c r="E40" s="123"/>
      <c r="F40" s="143"/>
      <c r="G40" s="122"/>
      <c r="H40" s="123"/>
      <c r="I40" s="123"/>
      <c r="J40" s="123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/>
      <c r="X40"/>
      <c r="AA40" s="3">
        <f t="shared" si="0"/>
        <v>0</v>
      </c>
    </row>
    <row r="41" spans="1:27" x14ac:dyDescent="0.2">
      <c r="A41" s="122"/>
      <c r="B41" s="123"/>
      <c r="C41" s="123"/>
      <c r="D41" s="123"/>
      <c r="E41" s="123"/>
      <c r="F41" s="143"/>
      <c r="G41" s="122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/>
      <c r="X41"/>
      <c r="AA41" s="3">
        <f t="shared" si="0"/>
        <v>0</v>
      </c>
    </row>
    <row r="42" spans="1:27" x14ac:dyDescent="0.2">
      <c r="A42" s="122"/>
      <c r="B42" s="123"/>
      <c r="C42" s="123"/>
      <c r="D42" s="123"/>
      <c r="E42" s="123"/>
      <c r="F42" s="143"/>
      <c r="G42" s="122"/>
      <c r="H42" s="123"/>
      <c r="I42" s="123"/>
      <c r="J42" s="123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/>
      <c r="X42"/>
      <c r="AA42" s="3">
        <f t="shared" si="0"/>
        <v>0</v>
      </c>
    </row>
    <row r="43" spans="1:27" x14ac:dyDescent="0.2">
      <c r="A43" s="122"/>
      <c r="B43" s="123"/>
      <c r="C43" s="123"/>
      <c r="D43" s="123"/>
      <c r="E43" s="123"/>
      <c r="F43" s="143"/>
      <c r="G43" s="122"/>
      <c r="H43" s="122"/>
      <c r="I43" s="123"/>
      <c r="J43" s="123"/>
      <c r="K43" s="143"/>
      <c r="L43" s="143"/>
      <c r="M43" s="143"/>
      <c r="N43" s="122"/>
      <c r="O43" s="143"/>
      <c r="P43" s="143"/>
      <c r="Q43" s="143"/>
      <c r="R43" s="122"/>
      <c r="S43" s="122"/>
      <c r="T43" s="122"/>
      <c r="U43" s="122"/>
      <c r="V43" s="122"/>
      <c r="W43"/>
      <c r="X43"/>
      <c r="AA43" s="3">
        <f t="shared" si="0"/>
        <v>0</v>
      </c>
    </row>
    <row r="44" spans="1:27" x14ac:dyDescent="0.2">
      <c r="A44" s="122"/>
      <c r="B44" s="123"/>
      <c r="C44" s="123"/>
      <c r="D44" s="123"/>
      <c r="E44" s="123"/>
      <c r="F44" s="143"/>
      <c r="G44" s="122"/>
      <c r="H44" s="122"/>
      <c r="I44" s="123"/>
      <c r="J44" s="123"/>
      <c r="K44" s="143"/>
      <c r="L44" s="143"/>
      <c r="M44" s="143"/>
      <c r="N44" s="122"/>
      <c r="O44" s="143"/>
      <c r="P44" s="143"/>
      <c r="Q44" s="143"/>
      <c r="R44" s="122"/>
      <c r="S44" s="122"/>
      <c r="T44" s="122"/>
      <c r="U44" s="122"/>
      <c r="V44" s="122"/>
      <c r="W44"/>
      <c r="X44"/>
      <c r="AA44" s="3">
        <f t="shared" si="0"/>
        <v>0</v>
      </c>
    </row>
    <row r="45" spans="1:27" x14ac:dyDescent="0.2">
      <c r="A45" s="122"/>
      <c r="B45" s="123"/>
      <c r="C45" s="123"/>
      <c r="D45" s="123"/>
      <c r="E45" s="123"/>
      <c r="F45" s="143"/>
      <c r="G45" s="122"/>
      <c r="H45" s="123"/>
      <c r="I45" s="123"/>
      <c r="J45" s="123"/>
      <c r="K45" s="143"/>
      <c r="L45" s="143"/>
      <c r="M45" s="143"/>
      <c r="N45" s="123"/>
      <c r="O45" s="143"/>
      <c r="P45" s="143"/>
      <c r="Q45" s="143"/>
      <c r="R45" s="122"/>
      <c r="S45" s="122"/>
      <c r="T45" s="122"/>
      <c r="U45" s="122"/>
      <c r="V45" s="122"/>
      <c r="W45"/>
      <c r="X45"/>
      <c r="AA45" s="3">
        <f t="shared" si="0"/>
        <v>0</v>
      </c>
    </row>
    <row r="46" spans="1:27" x14ac:dyDescent="0.2">
      <c r="A46" s="122"/>
      <c r="B46" s="123"/>
      <c r="C46" s="123"/>
      <c r="D46" s="123"/>
      <c r="E46" s="123"/>
      <c r="F46" s="143"/>
      <c r="G46" s="122"/>
      <c r="H46" s="122"/>
      <c r="I46" s="123"/>
      <c r="J46" s="123"/>
      <c r="K46" s="143"/>
      <c r="L46" s="143"/>
      <c r="M46" s="143"/>
      <c r="N46" s="122"/>
      <c r="O46" s="143"/>
      <c r="P46" s="143"/>
      <c r="Q46" s="143"/>
      <c r="R46" s="122"/>
      <c r="S46" s="122"/>
      <c r="T46" s="122"/>
      <c r="U46" s="122"/>
      <c r="V46" s="122"/>
      <c r="W46"/>
      <c r="X46"/>
      <c r="AA46" s="3">
        <f t="shared" si="0"/>
        <v>0</v>
      </c>
    </row>
    <row r="47" spans="1:27" x14ac:dyDescent="0.2">
      <c r="A47" s="122"/>
      <c r="B47" s="123"/>
      <c r="C47" s="123"/>
      <c r="D47" s="123"/>
      <c r="E47" s="123"/>
      <c r="F47" s="143"/>
      <c r="G47" s="122"/>
      <c r="H47" s="123"/>
      <c r="I47" s="123"/>
      <c r="J47" s="123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/>
      <c r="X47"/>
      <c r="AA47" s="3">
        <f t="shared" si="0"/>
        <v>0</v>
      </c>
    </row>
    <row r="48" spans="1:27" x14ac:dyDescent="0.2">
      <c r="A48" s="122"/>
      <c r="B48" s="123"/>
      <c r="C48" s="123"/>
      <c r="D48" s="123"/>
      <c r="E48" s="123"/>
      <c r="F48" s="143"/>
      <c r="G48" s="122"/>
      <c r="H48" s="122"/>
      <c r="I48" s="123"/>
      <c r="J48" s="123"/>
      <c r="K48" s="143"/>
      <c r="L48" s="143"/>
      <c r="M48" s="143"/>
      <c r="N48" s="122"/>
      <c r="O48" s="143"/>
      <c r="P48" s="143"/>
      <c r="Q48" s="143"/>
      <c r="R48" s="122"/>
      <c r="S48" s="122"/>
      <c r="T48" s="122"/>
      <c r="U48" s="122"/>
      <c r="V48" s="122"/>
      <c r="W48"/>
      <c r="X48"/>
      <c r="AA48" s="3">
        <f t="shared" si="0"/>
        <v>0</v>
      </c>
    </row>
    <row r="49" spans="1:27" x14ac:dyDescent="0.2">
      <c r="A49" s="122"/>
      <c r="B49" s="123"/>
      <c r="C49" s="123"/>
      <c r="D49" s="123"/>
      <c r="E49" s="123"/>
      <c r="F49" s="143"/>
      <c r="G49" s="122"/>
      <c r="H49" s="122"/>
      <c r="I49" s="123"/>
      <c r="J49" s="123"/>
      <c r="K49" s="143"/>
      <c r="L49" s="143"/>
      <c r="M49" s="143"/>
      <c r="N49" s="122"/>
      <c r="O49" s="143"/>
      <c r="P49" s="143"/>
      <c r="Q49" s="143"/>
      <c r="R49" s="122"/>
      <c r="S49" s="122"/>
      <c r="T49" s="122"/>
      <c r="U49" s="122"/>
      <c r="V49" s="122"/>
      <c r="W49"/>
      <c r="X49"/>
      <c r="AA49" s="3">
        <f t="shared" si="0"/>
        <v>0</v>
      </c>
    </row>
    <row r="50" spans="1:27" x14ac:dyDescent="0.2">
      <c r="A50" s="122"/>
      <c r="B50" s="123"/>
      <c r="C50" s="123"/>
      <c r="D50" s="123"/>
      <c r="E50" s="123"/>
      <c r="F50" s="143"/>
      <c r="G50" s="122"/>
      <c r="H50" s="122"/>
      <c r="I50" s="123"/>
      <c r="J50" s="123"/>
      <c r="K50" s="143"/>
      <c r="L50" s="143"/>
      <c r="M50" s="143"/>
      <c r="N50" s="122"/>
      <c r="O50" s="143"/>
      <c r="P50" s="143"/>
      <c r="Q50" s="143"/>
      <c r="R50" s="122"/>
      <c r="S50" s="122"/>
      <c r="T50" s="122"/>
      <c r="U50" s="122"/>
      <c r="V50" s="122"/>
      <c r="W50"/>
      <c r="X50"/>
      <c r="AA50" s="3">
        <f t="shared" si="0"/>
        <v>0</v>
      </c>
    </row>
    <row r="51" spans="1:27" x14ac:dyDescent="0.2">
      <c r="A51" s="122"/>
      <c r="B51" s="123"/>
      <c r="C51" s="123"/>
      <c r="D51" s="123"/>
      <c r="E51" s="123"/>
      <c r="F51" s="143"/>
      <c r="G51" s="122"/>
      <c r="H51" s="122"/>
      <c r="I51" s="123"/>
      <c r="J51" s="123"/>
      <c r="K51" s="143"/>
      <c r="L51" s="143"/>
      <c r="M51" s="143"/>
      <c r="N51" s="122"/>
      <c r="O51" s="143"/>
      <c r="P51" s="143"/>
      <c r="Q51" s="143"/>
      <c r="R51" s="122"/>
      <c r="S51" s="122"/>
      <c r="T51" s="122"/>
      <c r="U51" s="122"/>
      <c r="V51" s="122"/>
      <c r="W51"/>
      <c r="X51"/>
      <c r="AA51" s="3">
        <f t="shared" si="0"/>
        <v>0</v>
      </c>
    </row>
    <row r="52" spans="1:27" ht="33" customHeight="1" x14ac:dyDescent="0.2">
      <c r="A52" s="122"/>
      <c r="B52" s="123"/>
      <c r="C52" s="123"/>
      <c r="D52" s="123"/>
      <c r="E52" s="123"/>
      <c r="F52" s="143"/>
      <c r="G52" s="122"/>
      <c r="H52" s="122"/>
      <c r="I52" s="123"/>
      <c r="J52" s="123"/>
      <c r="K52" s="143"/>
      <c r="L52" s="143"/>
      <c r="M52" s="143"/>
      <c r="N52" s="122"/>
      <c r="O52" s="143"/>
      <c r="P52" s="143"/>
      <c r="Q52" s="143"/>
      <c r="R52" s="122"/>
      <c r="S52" s="122"/>
      <c r="T52" s="123"/>
      <c r="U52" s="122"/>
      <c r="V52" s="122"/>
      <c r="W52"/>
      <c r="X52"/>
      <c r="AA52" s="3">
        <f t="shared" si="0"/>
        <v>0</v>
      </c>
    </row>
    <row r="53" spans="1:27" ht="51.75" customHeight="1" x14ac:dyDescent="0.2">
      <c r="A53" s="122"/>
      <c r="B53" s="123"/>
      <c r="C53" s="123"/>
      <c r="D53" s="123"/>
      <c r="E53" s="123"/>
      <c r="F53" s="143"/>
      <c r="G53" s="122"/>
      <c r="H53" s="122"/>
      <c r="I53" s="123"/>
      <c r="J53" s="123"/>
      <c r="K53" s="143"/>
      <c r="L53" s="143"/>
      <c r="M53" s="143"/>
      <c r="N53" s="122"/>
      <c r="O53" s="143"/>
      <c r="P53" s="143"/>
      <c r="Q53" s="143"/>
      <c r="R53" s="122"/>
      <c r="S53" s="122"/>
      <c r="T53" s="122"/>
      <c r="U53" s="122"/>
      <c r="V53" s="122"/>
      <c r="W53"/>
      <c r="X53"/>
      <c r="AA53" s="3">
        <f t="shared" si="0"/>
        <v>0</v>
      </c>
    </row>
    <row r="54" spans="1:27" ht="93.75" customHeight="1" x14ac:dyDescent="0.2">
      <c r="A54" s="122"/>
      <c r="B54" s="123"/>
      <c r="C54" s="123"/>
      <c r="D54" s="123"/>
      <c r="E54" s="123"/>
      <c r="F54" s="143"/>
      <c r="G54" s="122"/>
      <c r="H54" s="122"/>
      <c r="I54" s="123"/>
      <c r="J54" s="123"/>
      <c r="K54" s="143"/>
      <c r="L54" s="143"/>
      <c r="M54" s="143"/>
      <c r="N54" s="122"/>
      <c r="O54" s="143"/>
      <c r="P54" s="143"/>
      <c r="Q54" s="143"/>
      <c r="R54" s="122"/>
      <c r="S54" s="122"/>
      <c r="T54" s="122"/>
      <c r="U54" s="122"/>
      <c r="V54" s="122"/>
      <c r="W54"/>
      <c r="X54"/>
      <c r="AA54" s="3">
        <f t="shared" ref="AA54:AA83" si="1">IF(R54="",(SUMIFS(G54,B54,"&lt;&gt;"&amp;"ΑΚΥΡΩΣΗ")),R54)</f>
        <v>0</v>
      </c>
    </row>
    <row r="55" spans="1:27" x14ac:dyDescent="0.2">
      <c r="A55" s="122"/>
      <c r="B55" s="123"/>
      <c r="C55" s="123"/>
      <c r="D55" s="123"/>
      <c r="E55" s="123"/>
      <c r="F55" s="143"/>
      <c r="G55" s="122"/>
      <c r="H55" s="122"/>
      <c r="I55" s="123"/>
      <c r="J55" s="123"/>
      <c r="K55" s="143"/>
      <c r="L55" s="143"/>
      <c r="M55" s="143"/>
      <c r="N55" s="122"/>
      <c r="O55" s="143"/>
      <c r="P55" s="143"/>
      <c r="Q55" s="143"/>
      <c r="R55" s="122"/>
      <c r="S55" s="122"/>
      <c r="T55" s="122"/>
      <c r="U55" s="122"/>
      <c r="V55" s="122"/>
      <c r="W55"/>
      <c r="X55"/>
      <c r="AA55" s="3">
        <f t="shared" si="1"/>
        <v>0</v>
      </c>
    </row>
    <row r="56" spans="1:27" x14ac:dyDescent="0.2">
      <c r="A56" s="122"/>
      <c r="B56" s="123"/>
      <c r="C56" s="123"/>
      <c r="D56" s="123"/>
      <c r="E56" s="123"/>
      <c r="F56" s="143"/>
      <c r="G56" s="122"/>
      <c r="H56" s="123"/>
      <c r="I56" s="123"/>
      <c r="J56" s="123"/>
      <c r="K56" s="143"/>
      <c r="L56" s="143"/>
      <c r="M56" s="143"/>
      <c r="N56" s="123"/>
      <c r="O56" s="143"/>
      <c r="P56" s="122"/>
      <c r="Q56" s="122"/>
      <c r="R56" s="122"/>
      <c r="S56" s="122"/>
      <c r="T56" s="122"/>
      <c r="U56" s="122"/>
      <c r="V56" s="122"/>
      <c r="W56"/>
      <c r="X56"/>
      <c r="AA56" s="3">
        <f t="shared" si="1"/>
        <v>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98</v>
      </c>
      <c r="C1" s="97" t="s">
        <v>99</v>
      </c>
      <c r="D1" s="97" t="s">
        <v>100</v>
      </c>
      <c r="E1" s="97" t="s">
        <v>101</v>
      </c>
      <c r="F1" s="97" t="s">
        <v>102</v>
      </c>
      <c r="G1" s="97" t="s">
        <v>103</v>
      </c>
      <c r="H1" s="97" t="s">
        <v>104</v>
      </c>
      <c r="I1" s="98" t="s">
        <v>105</v>
      </c>
      <c r="J1" s="97" t="s">
        <v>106</v>
      </c>
      <c r="K1" s="97" t="s">
        <v>107</v>
      </c>
      <c r="L1" s="97" t="s">
        <v>108</v>
      </c>
      <c r="M1" s="98" t="s">
        <v>109</v>
      </c>
      <c r="N1" s="98" t="s">
        <v>110</v>
      </c>
      <c r="O1" s="97" t="s">
        <v>111</v>
      </c>
      <c r="P1" s="97" t="s">
        <v>112</v>
      </c>
      <c r="Q1" s="97" t="s">
        <v>113</v>
      </c>
      <c r="R1" s="97" t="s">
        <v>114</v>
      </c>
      <c r="S1" s="97" t="s">
        <v>115</v>
      </c>
      <c r="T1" s="97" t="s">
        <v>116</v>
      </c>
      <c r="U1" s="97" t="s">
        <v>117</v>
      </c>
      <c r="V1" s="97" t="s">
        <v>118</v>
      </c>
      <c r="W1" s="97" t="s">
        <v>119</v>
      </c>
      <c r="X1" s="97" t="s">
        <v>120</v>
      </c>
      <c r="Y1" s="97" t="s">
        <v>121</v>
      </c>
      <c r="Z1" s="97" t="s">
        <v>122</v>
      </c>
      <c r="AA1" s="97" t="s">
        <v>123</v>
      </c>
      <c r="AB1" s="97" t="s">
        <v>51</v>
      </c>
      <c r="AC1" s="97" t="s">
        <v>124</v>
      </c>
      <c r="AD1" s="97" t="s">
        <v>125</v>
      </c>
      <c r="AE1" s="97" t="s">
        <v>126</v>
      </c>
      <c r="AF1" s="97" t="s">
        <v>127</v>
      </c>
      <c r="AG1" s="97" t="s">
        <v>128</v>
      </c>
    </row>
    <row r="2" spans="1:33" ht="63.75" x14ac:dyDescent="0.2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96">
        <v>40449</v>
      </c>
      <c r="K2">
        <v>400</v>
      </c>
      <c r="L2" t="s">
        <v>95</v>
      </c>
      <c r="M2" s="99" t="s">
        <v>131</v>
      </c>
      <c r="N2" t="s">
        <v>97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132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96">
        <v>41647</v>
      </c>
      <c r="K3">
        <v>300</v>
      </c>
      <c r="L3" t="s">
        <v>95</v>
      </c>
      <c r="M3" s="99" t="s">
        <v>134</v>
      </c>
      <c r="N3" t="s">
        <v>97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96">
        <v>41647</v>
      </c>
      <c r="K4">
        <v>100</v>
      </c>
      <c r="L4" t="s">
        <v>95</v>
      </c>
      <c r="M4" s="99" t="s">
        <v>137</v>
      </c>
      <c r="N4" t="s">
        <v>97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96">
        <v>41647</v>
      </c>
      <c r="K5">
        <v>500</v>
      </c>
      <c r="L5" t="s">
        <v>95</v>
      </c>
      <c r="M5" s="99" t="s">
        <v>139</v>
      </c>
      <c r="N5" t="s">
        <v>97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96">
        <v>41647</v>
      </c>
      <c r="K6">
        <v>500</v>
      </c>
      <c r="L6" t="s">
        <v>95</v>
      </c>
      <c r="M6" s="99" t="s">
        <v>141</v>
      </c>
      <c r="N6" t="s">
        <v>97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96">
        <v>41647</v>
      </c>
      <c r="K7">
        <v>500</v>
      </c>
      <c r="L7" t="s">
        <v>95</v>
      </c>
      <c r="M7" s="99" t="s">
        <v>143</v>
      </c>
      <c r="N7" t="s">
        <v>97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96">
        <v>41647</v>
      </c>
      <c r="K8">
        <v>500</v>
      </c>
      <c r="L8" t="s">
        <v>95</v>
      </c>
      <c r="M8" s="99" t="s">
        <v>145</v>
      </c>
      <c r="N8" t="s">
        <v>97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96">
        <v>41647</v>
      </c>
      <c r="K9">
        <v>1000</v>
      </c>
      <c r="L9" t="s">
        <v>95</v>
      </c>
      <c r="M9" s="99" t="s">
        <v>148</v>
      </c>
      <c r="N9" t="s">
        <v>97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149</v>
      </c>
      <c r="AC9" s="99"/>
    </row>
    <row r="10" spans="1:33" ht="51" x14ac:dyDescent="0.2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96">
        <v>41647</v>
      </c>
      <c r="K10">
        <v>1000</v>
      </c>
      <c r="L10" t="s">
        <v>95</v>
      </c>
      <c r="M10" s="99" t="s">
        <v>151</v>
      </c>
      <c r="N10" t="s">
        <v>97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96">
        <v>41647</v>
      </c>
      <c r="K11">
        <v>1000</v>
      </c>
      <c r="L11" t="s">
        <v>95</v>
      </c>
      <c r="M11" s="99" t="s">
        <v>151</v>
      </c>
      <c r="N11" t="s">
        <v>97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96">
        <v>41647</v>
      </c>
      <c r="K12">
        <v>500</v>
      </c>
      <c r="L12" t="s">
        <v>95</v>
      </c>
      <c r="M12" s="99" t="s">
        <v>154</v>
      </c>
      <c r="N12" t="s">
        <v>97</v>
      </c>
      <c r="O12" s="96">
        <v>41932</v>
      </c>
      <c r="AB12" s="99"/>
      <c r="AC12" s="99" t="s">
        <v>58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96">
        <v>41647</v>
      </c>
      <c r="K13">
        <v>9998</v>
      </c>
      <c r="L13" t="s">
        <v>95</v>
      </c>
      <c r="M13" s="99" t="s">
        <v>156</v>
      </c>
      <c r="N13" t="s">
        <v>97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157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96">
        <v>41647</v>
      </c>
      <c r="K14">
        <v>9998</v>
      </c>
      <c r="L14" t="s">
        <v>95</v>
      </c>
      <c r="M14" s="99" t="s">
        <v>159</v>
      </c>
      <c r="N14" t="s">
        <v>97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96">
        <v>41647</v>
      </c>
      <c r="K15">
        <v>9998</v>
      </c>
      <c r="L15" t="s">
        <v>95</v>
      </c>
      <c r="M15" s="99" t="s">
        <v>161</v>
      </c>
      <c r="N15" t="s">
        <v>97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162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96">
        <v>41647</v>
      </c>
      <c r="K16">
        <v>500</v>
      </c>
      <c r="L16" t="s">
        <v>95</v>
      </c>
      <c r="M16" s="99" t="s">
        <v>164</v>
      </c>
      <c r="N16" t="s">
        <v>97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96">
        <v>41647</v>
      </c>
      <c r="K17">
        <v>9998</v>
      </c>
      <c r="L17" t="s">
        <v>95</v>
      </c>
      <c r="M17" s="99" t="s">
        <v>166</v>
      </c>
      <c r="N17" t="s">
        <v>97</v>
      </c>
      <c r="AB17" s="99"/>
      <c r="AC17" s="99" t="s">
        <v>167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96">
        <v>41647</v>
      </c>
      <c r="K18">
        <v>500</v>
      </c>
      <c r="L18" t="s">
        <v>95</v>
      </c>
      <c r="M18" s="99" t="s">
        <v>169</v>
      </c>
      <c r="N18" t="s">
        <v>97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96">
        <v>41647</v>
      </c>
      <c r="K19">
        <v>500</v>
      </c>
      <c r="L19" t="s">
        <v>95</v>
      </c>
      <c r="M19" s="99" t="s">
        <v>171</v>
      </c>
      <c r="N19" t="s">
        <v>97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96">
        <v>41647</v>
      </c>
      <c r="K20">
        <v>500</v>
      </c>
      <c r="L20" t="s">
        <v>95</v>
      </c>
      <c r="M20" s="99" t="s">
        <v>171</v>
      </c>
      <c r="N20" t="s">
        <v>97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96">
        <v>41647</v>
      </c>
      <c r="K21">
        <v>1000</v>
      </c>
      <c r="L21" t="s">
        <v>95</v>
      </c>
      <c r="M21" s="99" t="s">
        <v>174</v>
      </c>
      <c r="N21" t="s">
        <v>97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96">
        <v>41647</v>
      </c>
      <c r="K22">
        <v>500</v>
      </c>
      <c r="L22" t="s">
        <v>95</v>
      </c>
      <c r="M22" s="99" t="s">
        <v>176</v>
      </c>
      <c r="N22" t="s">
        <v>97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96">
        <v>41647</v>
      </c>
      <c r="K23">
        <v>100</v>
      </c>
      <c r="L23" t="s">
        <v>95</v>
      </c>
      <c r="M23" s="99" t="s">
        <v>178</v>
      </c>
      <c r="N23" t="s">
        <v>97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96">
        <v>41647</v>
      </c>
      <c r="K24">
        <v>100</v>
      </c>
      <c r="L24" t="s">
        <v>95</v>
      </c>
      <c r="M24" s="99" t="s">
        <v>179</v>
      </c>
      <c r="N24" t="s">
        <v>97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96">
        <v>41647</v>
      </c>
      <c r="K25">
        <v>100</v>
      </c>
      <c r="L25" t="s">
        <v>95</v>
      </c>
      <c r="M25" s="99" t="s">
        <v>180</v>
      </c>
      <c r="N25" t="s">
        <v>97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96">
        <v>41647</v>
      </c>
      <c r="K26">
        <v>500</v>
      </c>
      <c r="L26" t="s">
        <v>95</v>
      </c>
      <c r="M26" s="99" t="s">
        <v>182</v>
      </c>
      <c r="N26" t="s">
        <v>97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96">
        <v>41647</v>
      </c>
      <c r="K27">
        <v>350</v>
      </c>
      <c r="L27" t="s">
        <v>95</v>
      </c>
      <c r="M27" s="99" t="s">
        <v>184</v>
      </c>
      <c r="N27" t="s">
        <v>97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96">
        <v>41647</v>
      </c>
      <c r="K28">
        <v>350</v>
      </c>
      <c r="L28" t="s">
        <v>95</v>
      </c>
      <c r="M28" s="99" t="s">
        <v>184</v>
      </c>
      <c r="N28" t="s">
        <v>97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96">
        <v>41647</v>
      </c>
      <c r="K29">
        <v>350</v>
      </c>
      <c r="L29" t="s">
        <v>95</v>
      </c>
      <c r="M29" s="99" t="s">
        <v>184</v>
      </c>
      <c r="N29" t="s">
        <v>97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96">
        <v>41647</v>
      </c>
      <c r="K30">
        <v>350</v>
      </c>
      <c r="L30" t="s">
        <v>95</v>
      </c>
      <c r="M30" s="99" t="s">
        <v>186</v>
      </c>
      <c r="N30" t="s">
        <v>97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96">
        <v>41647</v>
      </c>
      <c r="K31">
        <v>999</v>
      </c>
      <c r="L31" t="s">
        <v>95</v>
      </c>
      <c r="M31" s="99" t="s">
        <v>188</v>
      </c>
      <c r="N31" t="s">
        <v>97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96">
        <v>41647</v>
      </c>
      <c r="K32">
        <v>999</v>
      </c>
      <c r="L32" t="s">
        <v>95</v>
      </c>
      <c r="M32" s="99" t="s">
        <v>190</v>
      </c>
      <c r="N32" t="s">
        <v>97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96">
        <v>41647</v>
      </c>
      <c r="K33">
        <v>999</v>
      </c>
      <c r="L33" t="s">
        <v>95</v>
      </c>
      <c r="M33" s="99" t="s">
        <v>191</v>
      </c>
      <c r="N33" t="s">
        <v>97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96">
        <v>41647</v>
      </c>
      <c r="K34">
        <v>960</v>
      </c>
      <c r="L34" t="s">
        <v>95</v>
      </c>
      <c r="M34" s="99" t="s">
        <v>193</v>
      </c>
      <c r="N34" t="s">
        <v>97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96">
        <v>41647</v>
      </c>
      <c r="K35">
        <v>960</v>
      </c>
      <c r="L35" t="s">
        <v>95</v>
      </c>
      <c r="M35" s="99" t="s">
        <v>193</v>
      </c>
      <c r="N35" t="s">
        <v>97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96">
        <v>41647</v>
      </c>
      <c r="K36">
        <v>960</v>
      </c>
      <c r="L36" t="s">
        <v>95</v>
      </c>
      <c r="M36" s="99" t="s">
        <v>193</v>
      </c>
      <c r="N36" t="s">
        <v>97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96">
        <v>41647</v>
      </c>
      <c r="K37">
        <v>960</v>
      </c>
      <c r="L37" t="s">
        <v>95</v>
      </c>
      <c r="M37" s="99" t="s">
        <v>197</v>
      </c>
      <c r="N37" t="s">
        <v>97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96">
        <v>41647</v>
      </c>
      <c r="K38">
        <v>960</v>
      </c>
      <c r="L38" t="s">
        <v>95</v>
      </c>
      <c r="M38" s="99" t="s">
        <v>199</v>
      </c>
      <c r="N38" t="s">
        <v>97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96">
        <v>41647</v>
      </c>
      <c r="K39">
        <v>500</v>
      </c>
      <c r="L39" t="s">
        <v>95</v>
      </c>
      <c r="M39" s="99" t="s">
        <v>201</v>
      </c>
      <c r="N39" t="s">
        <v>63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202</v>
      </c>
      <c r="AC39" s="99"/>
    </row>
    <row r="40" spans="1:31" ht="25.5" x14ac:dyDescent="0.2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96">
        <v>41647</v>
      </c>
      <c r="K40">
        <v>260</v>
      </c>
      <c r="L40" t="s">
        <v>95</v>
      </c>
      <c r="M40" s="99" t="s">
        <v>204</v>
      </c>
      <c r="N40" t="s">
        <v>97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96">
        <v>41647</v>
      </c>
      <c r="K41">
        <v>960</v>
      </c>
      <c r="L41" t="s">
        <v>95</v>
      </c>
      <c r="M41" s="99" t="s">
        <v>206</v>
      </c>
      <c r="N41" t="s">
        <v>97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96">
        <v>41647</v>
      </c>
      <c r="K42">
        <v>960</v>
      </c>
      <c r="L42" t="s">
        <v>95</v>
      </c>
      <c r="M42" s="99" t="s">
        <v>207</v>
      </c>
      <c r="N42" t="s">
        <v>97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96">
        <v>41647</v>
      </c>
      <c r="K43">
        <v>440</v>
      </c>
      <c r="L43" t="s">
        <v>95</v>
      </c>
      <c r="M43" s="99" t="s">
        <v>209</v>
      </c>
      <c r="N43" t="s">
        <v>97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96">
        <v>41647</v>
      </c>
      <c r="K44">
        <v>776</v>
      </c>
      <c r="L44" t="s">
        <v>95</v>
      </c>
      <c r="M44" s="99" t="s">
        <v>211</v>
      </c>
      <c r="N44" t="s">
        <v>97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96">
        <v>41647</v>
      </c>
      <c r="K45">
        <v>999</v>
      </c>
      <c r="L45" t="s">
        <v>95</v>
      </c>
      <c r="M45" s="99" t="s">
        <v>213</v>
      </c>
      <c r="N45" t="s">
        <v>97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214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96">
        <v>41647</v>
      </c>
      <c r="K46">
        <v>499</v>
      </c>
      <c r="L46" t="s">
        <v>95</v>
      </c>
      <c r="M46" s="99" t="s">
        <v>215</v>
      </c>
      <c r="N46" t="s">
        <v>97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96">
        <v>41647</v>
      </c>
      <c r="K47">
        <v>999</v>
      </c>
      <c r="L47" t="s">
        <v>95</v>
      </c>
      <c r="M47" s="99" t="s">
        <v>216</v>
      </c>
      <c r="N47" t="s">
        <v>97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217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96">
        <v>41647</v>
      </c>
      <c r="K48">
        <v>499</v>
      </c>
      <c r="L48" t="s">
        <v>95</v>
      </c>
      <c r="M48" s="99" t="s">
        <v>219</v>
      </c>
      <c r="N48" t="s">
        <v>97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220</v>
      </c>
      <c r="AC48" s="99" t="s">
        <v>221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96">
        <v>41647</v>
      </c>
      <c r="K49">
        <v>999</v>
      </c>
      <c r="L49" t="s">
        <v>95</v>
      </c>
      <c r="M49" s="99" t="s">
        <v>223</v>
      </c>
      <c r="N49" t="s">
        <v>97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224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96">
        <v>41647</v>
      </c>
      <c r="K50">
        <v>250</v>
      </c>
      <c r="L50" t="s">
        <v>95</v>
      </c>
      <c r="M50" s="99" t="s">
        <v>226</v>
      </c>
      <c r="N50" t="s">
        <v>97</v>
      </c>
      <c r="O50" s="96">
        <v>42387</v>
      </c>
      <c r="AB50" s="99" t="s">
        <v>227</v>
      </c>
      <c r="AC50" s="99"/>
    </row>
    <row r="51" spans="1:31" ht="51" x14ac:dyDescent="0.2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96">
        <v>41647</v>
      </c>
      <c r="K51">
        <v>499</v>
      </c>
      <c r="L51" t="s">
        <v>95</v>
      </c>
      <c r="M51" s="99" t="s">
        <v>228</v>
      </c>
      <c r="N51" t="s">
        <v>97</v>
      </c>
      <c r="O51" s="96">
        <v>41848</v>
      </c>
      <c r="AB51" s="99" t="s">
        <v>220</v>
      </c>
      <c r="AC51" s="99"/>
    </row>
    <row r="52" spans="1:31" ht="25.5" x14ac:dyDescent="0.2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96">
        <v>41647</v>
      </c>
      <c r="K52">
        <v>499</v>
      </c>
      <c r="L52" t="s">
        <v>95</v>
      </c>
      <c r="M52" s="99" t="s">
        <v>216</v>
      </c>
      <c r="N52" t="s">
        <v>97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96">
        <v>41647</v>
      </c>
      <c r="K53">
        <v>499</v>
      </c>
      <c r="L53" t="s">
        <v>95</v>
      </c>
      <c r="M53" s="99" t="s">
        <v>229</v>
      </c>
      <c r="N53" t="s">
        <v>97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96">
        <v>41647</v>
      </c>
      <c r="K54">
        <v>499</v>
      </c>
      <c r="L54" t="s">
        <v>95</v>
      </c>
      <c r="M54" s="99" t="s">
        <v>230</v>
      </c>
      <c r="N54" t="s">
        <v>97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231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96">
        <v>41647</v>
      </c>
      <c r="K55">
        <v>499</v>
      </c>
      <c r="L55" t="s">
        <v>95</v>
      </c>
      <c r="M55" s="99" t="s">
        <v>232</v>
      </c>
      <c r="N55" t="s">
        <v>97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96">
        <v>41647</v>
      </c>
      <c r="K56">
        <v>938</v>
      </c>
      <c r="L56" t="s">
        <v>95</v>
      </c>
      <c r="M56" s="99" t="s">
        <v>234</v>
      </c>
      <c r="N56" t="s">
        <v>97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96">
        <v>41647</v>
      </c>
      <c r="K57">
        <v>250</v>
      </c>
      <c r="L57" t="s">
        <v>95</v>
      </c>
      <c r="M57" s="99" t="s">
        <v>236</v>
      </c>
      <c r="N57" t="s">
        <v>97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237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96">
        <v>41647</v>
      </c>
      <c r="K58">
        <v>250</v>
      </c>
      <c r="L58" t="s">
        <v>95</v>
      </c>
      <c r="M58" s="99" t="s">
        <v>239</v>
      </c>
      <c r="N58" t="s">
        <v>97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96">
        <v>41647</v>
      </c>
      <c r="K59">
        <v>750</v>
      </c>
      <c r="L59" t="s">
        <v>95</v>
      </c>
      <c r="M59" s="99" t="s">
        <v>239</v>
      </c>
      <c r="N59" t="s">
        <v>97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96">
        <v>41647</v>
      </c>
      <c r="K60">
        <v>250</v>
      </c>
      <c r="L60" t="s">
        <v>95</v>
      </c>
      <c r="M60" s="99" t="s">
        <v>240</v>
      </c>
      <c r="N60" t="s">
        <v>97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237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96">
        <v>41647</v>
      </c>
      <c r="K61">
        <v>160</v>
      </c>
      <c r="L61" t="s">
        <v>95</v>
      </c>
      <c r="M61" s="99" t="s">
        <v>242</v>
      </c>
      <c r="N61" t="s">
        <v>97</v>
      </c>
      <c r="AB61" s="99"/>
      <c r="AC61" s="99" t="s">
        <v>243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96">
        <v>41647</v>
      </c>
      <c r="K62">
        <v>500</v>
      </c>
      <c r="L62" t="s">
        <v>95</v>
      </c>
      <c r="M62" s="99" t="s">
        <v>245</v>
      </c>
      <c r="N62" t="s">
        <v>97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96">
        <v>41647</v>
      </c>
      <c r="K63">
        <v>500</v>
      </c>
      <c r="L63" t="s">
        <v>95</v>
      </c>
      <c r="M63" s="99" t="s">
        <v>247</v>
      </c>
      <c r="N63" t="s">
        <v>97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96">
        <v>41647</v>
      </c>
      <c r="K64">
        <v>9998</v>
      </c>
      <c r="L64" t="s">
        <v>95</v>
      </c>
      <c r="M64" s="99" t="s">
        <v>154</v>
      </c>
      <c r="N64" t="s">
        <v>97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96">
        <v>41647</v>
      </c>
      <c r="K65">
        <v>999</v>
      </c>
      <c r="L65" t="s">
        <v>95</v>
      </c>
      <c r="M65" s="99" t="s">
        <v>250</v>
      </c>
      <c r="N65" t="s">
        <v>97</v>
      </c>
      <c r="AB65" s="99"/>
      <c r="AC65" s="99" t="s">
        <v>251</v>
      </c>
      <c r="AE65" s="96">
        <v>41870</v>
      </c>
    </row>
    <row r="66" spans="1:31" ht="51" x14ac:dyDescent="0.2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96">
        <v>41647</v>
      </c>
      <c r="K66">
        <v>500</v>
      </c>
      <c r="L66" t="s">
        <v>95</v>
      </c>
      <c r="M66" s="99" t="s">
        <v>253</v>
      </c>
      <c r="N66" t="s">
        <v>97</v>
      </c>
      <c r="AB66" s="99"/>
      <c r="AC66" s="99" t="s">
        <v>254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96">
        <v>41647</v>
      </c>
      <c r="K67">
        <v>100</v>
      </c>
      <c r="L67" t="s">
        <v>95</v>
      </c>
      <c r="M67" s="99" t="s">
        <v>256</v>
      </c>
      <c r="N67" t="s">
        <v>97</v>
      </c>
      <c r="O67" s="96">
        <v>41878</v>
      </c>
      <c r="AB67" s="99"/>
      <c r="AC67" s="99" t="s">
        <v>257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96">
        <v>41647</v>
      </c>
      <c r="K68">
        <v>100</v>
      </c>
      <c r="L68" t="s">
        <v>95</v>
      </c>
      <c r="M68" s="99" t="s">
        <v>258</v>
      </c>
      <c r="N68" t="s">
        <v>97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96">
        <v>41647</v>
      </c>
      <c r="K69">
        <v>200</v>
      </c>
      <c r="L69" t="s">
        <v>95</v>
      </c>
      <c r="M69" s="99" t="s">
        <v>260</v>
      </c>
      <c r="N69" t="s">
        <v>97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96">
        <v>41647</v>
      </c>
      <c r="K70">
        <v>100</v>
      </c>
      <c r="L70" t="s">
        <v>95</v>
      </c>
      <c r="M70" s="99" t="s">
        <v>262</v>
      </c>
      <c r="N70" t="s">
        <v>97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96">
        <v>41647</v>
      </c>
      <c r="K71">
        <v>100</v>
      </c>
      <c r="L71" t="s">
        <v>95</v>
      </c>
      <c r="M71" s="99" t="s">
        <v>264</v>
      </c>
      <c r="N71" t="s">
        <v>97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96">
        <v>41647</v>
      </c>
      <c r="K72">
        <v>500</v>
      </c>
      <c r="L72" t="s">
        <v>95</v>
      </c>
      <c r="M72" s="99" t="s">
        <v>266</v>
      </c>
      <c r="N72" t="s">
        <v>97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96">
        <v>41647</v>
      </c>
      <c r="K73">
        <v>100</v>
      </c>
      <c r="L73" t="s">
        <v>95</v>
      </c>
      <c r="M73" s="99" t="s">
        <v>268</v>
      </c>
      <c r="N73" t="s">
        <v>97</v>
      </c>
      <c r="O73" s="96">
        <v>41879</v>
      </c>
      <c r="AB73" s="99"/>
      <c r="AC73" s="99" t="s">
        <v>269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96">
        <v>41647</v>
      </c>
      <c r="K74">
        <v>500</v>
      </c>
      <c r="L74" t="s">
        <v>95</v>
      </c>
      <c r="M74" s="99" t="s">
        <v>271</v>
      </c>
      <c r="N74" t="s">
        <v>97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96">
        <v>41647</v>
      </c>
      <c r="K75">
        <v>100</v>
      </c>
      <c r="L75" t="s">
        <v>95</v>
      </c>
      <c r="M75" s="99" t="s">
        <v>272</v>
      </c>
      <c r="N75" t="s">
        <v>97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96">
        <v>41647</v>
      </c>
      <c r="K76">
        <v>500</v>
      </c>
      <c r="L76" t="s">
        <v>95</v>
      </c>
      <c r="M76" s="99" t="s">
        <v>272</v>
      </c>
      <c r="N76" t="s">
        <v>97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96">
        <v>41647</v>
      </c>
      <c r="K77">
        <v>100</v>
      </c>
      <c r="L77" t="s">
        <v>95</v>
      </c>
      <c r="M77" s="99" t="s">
        <v>274</v>
      </c>
      <c r="N77" t="s">
        <v>97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96">
        <v>41647</v>
      </c>
      <c r="K78">
        <v>500</v>
      </c>
      <c r="L78" t="s">
        <v>95</v>
      </c>
      <c r="M78" s="99" t="s">
        <v>274</v>
      </c>
      <c r="N78" t="s">
        <v>97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96">
        <v>41647</v>
      </c>
      <c r="K79">
        <v>469</v>
      </c>
      <c r="L79" t="s">
        <v>95</v>
      </c>
      <c r="M79" s="99" t="s">
        <v>277</v>
      </c>
      <c r="N79" t="s">
        <v>97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96">
        <v>41647</v>
      </c>
      <c r="K80">
        <v>200</v>
      </c>
      <c r="L80" t="s">
        <v>95</v>
      </c>
      <c r="M80" s="99" t="s">
        <v>278</v>
      </c>
      <c r="N80" t="s">
        <v>97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96">
        <v>41647</v>
      </c>
      <c r="K81">
        <v>500</v>
      </c>
      <c r="L81" t="s">
        <v>95</v>
      </c>
      <c r="M81" s="99" t="s">
        <v>280</v>
      </c>
      <c r="N81" t="s">
        <v>97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96">
        <v>41647</v>
      </c>
      <c r="K82">
        <v>500</v>
      </c>
      <c r="L82" t="s">
        <v>95</v>
      </c>
      <c r="M82" s="99" t="s">
        <v>281</v>
      </c>
      <c r="N82" t="s">
        <v>97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96">
        <v>41647</v>
      </c>
      <c r="K83">
        <v>999</v>
      </c>
      <c r="L83" t="s">
        <v>95</v>
      </c>
      <c r="M83" s="99" t="s">
        <v>282</v>
      </c>
      <c r="N83" t="s">
        <v>97</v>
      </c>
      <c r="AB83" s="99"/>
      <c r="AC83" s="99" t="s">
        <v>283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96">
        <v>41647</v>
      </c>
      <c r="K84">
        <v>500</v>
      </c>
      <c r="L84" t="s">
        <v>95</v>
      </c>
      <c r="M84" s="99" t="s">
        <v>285</v>
      </c>
      <c r="N84" t="s">
        <v>97</v>
      </c>
      <c r="AB84" s="99"/>
      <c r="AC84" s="99" t="s">
        <v>286</v>
      </c>
      <c r="AE84" s="96">
        <v>41870</v>
      </c>
    </row>
    <row r="85" spans="1:31" ht="51" x14ac:dyDescent="0.2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96">
        <v>41647</v>
      </c>
      <c r="K85">
        <v>500</v>
      </c>
      <c r="L85" t="s">
        <v>95</v>
      </c>
      <c r="M85" s="99" t="s">
        <v>288</v>
      </c>
      <c r="N85" t="s">
        <v>97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96">
        <v>41647</v>
      </c>
      <c r="K86">
        <v>500</v>
      </c>
      <c r="L86" t="s">
        <v>95</v>
      </c>
      <c r="M86" s="99" t="s">
        <v>289</v>
      </c>
      <c r="N86" t="s">
        <v>97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96">
        <v>41647</v>
      </c>
      <c r="K87">
        <v>960</v>
      </c>
      <c r="L87" t="s">
        <v>95</v>
      </c>
      <c r="M87" s="99" t="s">
        <v>291</v>
      </c>
      <c r="N87" t="s">
        <v>97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96">
        <v>41647</v>
      </c>
      <c r="K88">
        <v>480</v>
      </c>
      <c r="L88" t="s">
        <v>95</v>
      </c>
      <c r="M88" s="99" t="s">
        <v>293</v>
      </c>
      <c r="N88" t="s">
        <v>97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96">
        <v>41647</v>
      </c>
      <c r="K89">
        <v>480</v>
      </c>
      <c r="L89" t="s">
        <v>95</v>
      </c>
      <c r="M89" s="99" t="s">
        <v>294</v>
      </c>
      <c r="N89" t="s">
        <v>97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96">
        <v>41647</v>
      </c>
      <c r="K90">
        <v>480</v>
      </c>
      <c r="L90" t="s">
        <v>95</v>
      </c>
      <c r="M90" s="99" t="s">
        <v>296</v>
      </c>
      <c r="N90" t="s">
        <v>97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96">
        <v>41647</v>
      </c>
      <c r="K91">
        <v>480</v>
      </c>
      <c r="L91" t="s">
        <v>95</v>
      </c>
      <c r="M91" s="99" t="s">
        <v>297</v>
      </c>
      <c r="N91" t="s">
        <v>97</v>
      </c>
      <c r="AB91" s="99"/>
      <c r="AC91" s="99" t="s">
        <v>52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96">
        <v>41647</v>
      </c>
      <c r="K92">
        <v>938</v>
      </c>
      <c r="L92" t="s">
        <v>95</v>
      </c>
      <c r="M92" s="99" t="s">
        <v>299</v>
      </c>
      <c r="N92" t="s">
        <v>97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96">
        <v>41647</v>
      </c>
      <c r="K93">
        <v>4999</v>
      </c>
      <c r="L93" t="s">
        <v>95</v>
      </c>
      <c r="M93" s="99" t="s">
        <v>301</v>
      </c>
      <c r="N93" t="s">
        <v>97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96">
        <v>41647</v>
      </c>
      <c r="K94">
        <v>500</v>
      </c>
      <c r="L94" t="s">
        <v>95</v>
      </c>
      <c r="M94" s="99" t="s">
        <v>228</v>
      </c>
      <c r="N94" t="s">
        <v>97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96">
        <v>41647</v>
      </c>
      <c r="K95">
        <v>500</v>
      </c>
      <c r="L95" t="s">
        <v>95</v>
      </c>
      <c r="M95" s="99" t="s">
        <v>303</v>
      </c>
      <c r="N95" t="s">
        <v>97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96">
        <v>41647</v>
      </c>
      <c r="K96">
        <v>500</v>
      </c>
      <c r="L96" t="s">
        <v>95</v>
      </c>
      <c r="M96" s="99" t="s">
        <v>228</v>
      </c>
      <c r="N96" t="s">
        <v>97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96">
        <v>41647</v>
      </c>
      <c r="K97">
        <v>500</v>
      </c>
      <c r="L97" t="s">
        <v>95</v>
      </c>
      <c r="M97" s="99" t="s">
        <v>305</v>
      </c>
      <c r="N97" t="s">
        <v>97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96">
        <v>41647</v>
      </c>
      <c r="K98">
        <v>1000</v>
      </c>
      <c r="L98" t="s">
        <v>95</v>
      </c>
      <c r="M98" s="99" t="s">
        <v>306</v>
      </c>
      <c r="N98" t="s">
        <v>97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96">
        <v>41647</v>
      </c>
      <c r="K99">
        <v>1000</v>
      </c>
      <c r="L99" t="s">
        <v>95</v>
      </c>
      <c r="M99" s="99" t="s">
        <v>307</v>
      </c>
      <c r="N99" t="s">
        <v>97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96">
        <v>41647</v>
      </c>
      <c r="K100">
        <v>960</v>
      </c>
      <c r="L100" t="s">
        <v>95</v>
      </c>
      <c r="M100" s="99" t="s">
        <v>309</v>
      </c>
      <c r="N100" t="s">
        <v>97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96">
        <v>41647</v>
      </c>
      <c r="K101">
        <v>960</v>
      </c>
      <c r="L101" t="s">
        <v>95</v>
      </c>
      <c r="M101" s="99" t="s">
        <v>310</v>
      </c>
      <c r="N101" t="s">
        <v>97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96">
        <v>41647</v>
      </c>
      <c r="K102">
        <v>960</v>
      </c>
      <c r="L102" t="s">
        <v>95</v>
      </c>
      <c r="M102" s="99" t="s">
        <v>311</v>
      </c>
      <c r="N102" t="s">
        <v>97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96">
        <v>41647</v>
      </c>
      <c r="K103">
        <v>960</v>
      </c>
      <c r="L103" t="s">
        <v>95</v>
      </c>
      <c r="M103" s="99" t="s">
        <v>312</v>
      </c>
      <c r="N103" t="s">
        <v>97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96">
        <v>41647</v>
      </c>
      <c r="K104">
        <v>200</v>
      </c>
      <c r="L104" t="s">
        <v>95</v>
      </c>
      <c r="M104" s="99" t="s">
        <v>96</v>
      </c>
      <c r="N104" t="s">
        <v>97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96">
        <v>41647</v>
      </c>
      <c r="K105">
        <v>500</v>
      </c>
      <c r="L105" t="s">
        <v>95</v>
      </c>
      <c r="M105" s="99" t="s">
        <v>315</v>
      </c>
      <c r="N105" t="s">
        <v>97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96">
        <v>41647</v>
      </c>
      <c r="K106">
        <v>2350</v>
      </c>
      <c r="L106" t="s">
        <v>95</v>
      </c>
      <c r="M106" s="99" t="s">
        <v>317</v>
      </c>
      <c r="N106" t="s">
        <v>97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96">
        <v>41647</v>
      </c>
      <c r="K107">
        <v>300</v>
      </c>
      <c r="L107" t="s">
        <v>95</v>
      </c>
      <c r="M107" s="99" t="s">
        <v>319</v>
      </c>
      <c r="N107" t="s">
        <v>97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96">
        <v>41647</v>
      </c>
      <c r="K108">
        <v>250</v>
      </c>
      <c r="L108" t="s">
        <v>95</v>
      </c>
      <c r="M108" s="99" t="s">
        <v>322</v>
      </c>
      <c r="N108" t="s">
        <v>97</v>
      </c>
      <c r="O108" s="96">
        <v>41808</v>
      </c>
      <c r="AB108" s="99" t="s">
        <v>55</v>
      </c>
      <c r="AC108" s="99"/>
    </row>
    <row r="109" spans="1:31" ht="25.5" hidden="1" x14ac:dyDescent="0.2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96">
        <v>41647</v>
      </c>
      <c r="K109">
        <v>500</v>
      </c>
      <c r="L109" t="s">
        <v>95</v>
      </c>
      <c r="M109" s="99" t="s">
        <v>324</v>
      </c>
      <c r="N109" t="s">
        <v>97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325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96">
        <v>41647</v>
      </c>
      <c r="K110">
        <v>300</v>
      </c>
      <c r="L110" t="s">
        <v>95</v>
      </c>
      <c r="M110" s="99" t="s">
        <v>327</v>
      </c>
      <c r="N110" t="s">
        <v>97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328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96">
        <v>41647</v>
      </c>
      <c r="K111">
        <v>300</v>
      </c>
      <c r="L111" t="s">
        <v>95</v>
      </c>
      <c r="M111" s="99" t="s">
        <v>329</v>
      </c>
      <c r="N111" t="s">
        <v>97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328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96">
        <v>41647</v>
      </c>
      <c r="K112">
        <v>500</v>
      </c>
      <c r="L112" t="s">
        <v>95</v>
      </c>
      <c r="M112" s="99" t="s">
        <v>330</v>
      </c>
      <c r="N112" t="s">
        <v>97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328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96">
        <v>41647</v>
      </c>
      <c r="K113">
        <v>500</v>
      </c>
      <c r="L113" t="s">
        <v>95</v>
      </c>
      <c r="M113" s="99" t="s">
        <v>332</v>
      </c>
      <c r="N113" t="s">
        <v>97</v>
      </c>
      <c r="O113" s="96">
        <v>41817</v>
      </c>
      <c r="P113" s="96">
        <v>42244</v>
      </c>
      <c r="AB113" s="99" t="s">
        <v>56</v>
      </c>
      <c r="AC113" s="99"/>
    </row>
    <row r="114" spans="1:31" ht="25.5" hidden="1" x14ac:dyDescent="0.2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96">
        <v>41647</v>
      </c>
      <c r="K114">
        <v>500</v>
      </c>
      <c r="L114" t="s">
        <v>95</v>
      </c>
      <c r="M114" s="99" t="s">
        <v>332</v>
      </c>
      <c r="N114" t="s">
        <v>97</v>
      </c>
      <c r="O114" s="96">
        <v>41817</v>
      </c>
      <c r="P114" s="96">
        <v>42244</v>
      </c>
      <c r="AB114" s="99" t="s">
        <v>55</v>
      </c>
      <c r="AC114" s="99"/>
    </row>
    <row r="115" spans="1:31" ht="38.25" hidden="1" x14ac:dyDescent="0.2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96">
        <v>41647</v>
      </c>
      <c r="K115">
        <v>100</v>
      </c>
      <c r="L115" t="s">
        <v>95</v>
      </c>
      <c r="M115" s="99" t="s">
        <v>335</v>
      </c>
      <c r="N115" t="s">
        <v>97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96">
        <v>41647</v>
      </c>
      <c r="K116">
        <v>200</v>
      </c>
      <c r="L116" t="s">
        <v>95</v>
      </c>
      <c r="M116" s="99" t="s">
        <v>337</v>
      </c>
      <c r="N116" t="s">
        <v>97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96">
        <v>41647</v>
      </c>
      <c r="K117">
        <v>500</v>
      </c>
      <c r="L117" t="s">
        <v>95</v>
      </c>
      <c r="M117" s="99" t="s">
        <v>339</v>
      </c>
      <c r="N117" t="s">
        <v>97</v>
      </c>
      <c r="O117" s="96">
        <v>41851</v>
      </c>
      <c r="P117" s="96">
        <v>42054</v>
      </c>
      <c r="AB117" s="99" t="s">
        <v>340</v>
      </c>
      <c r="AC117" s="99"/>
    </row>
    <row r="118" spans="1:31" hidden="1" x14ac:dyDescent="0.2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96">
        <v>41647</v>
      </c>
      <c r="K118">
        <v>499</v>
      </c>
      <c r="L118" t="s">
        <v>95</v>
      </c>
      <c r="M118" s="99" t="s">
        <v>342</v>
      </c>
      <c r="N118" t="s">
        <v>97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96">
        <v>41647</v>
      </c>
      <c r="K119">
        <v>499</v>
      </c>
      <c r="L119" t="s">
        <v>95</v>
      </c>
      <c r="M119" s="99" t="s">
        <v>342</v>
      </c>
      <c r="N119" t="s">
        <v>97</v>
      </c>
      <c r="O119" s="96">
        <v>41647</v>
      </c>
      <c r="P119" s="96">
        <v>42012</v>
      </c>
      <c r="AB119" s="99"/>
      <c r="AC119" s="99" t="s">
        <v>54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96">
        <v>41647</v>
      </c>
      <c r="K120">
        <v>500</v>
      </c>
      <c r="L120" t="s">
        <v>95</v>
      </c>
      <c r="M120" s="99" t="s">
        <v>346</v>
      </c>
      <c r="N120" t="s">
        <v>97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328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96">
        <v>41647</v>
      </c>
      <c r="K121">
        <v>100</v>
      </c>
      <c r="L121" t="s">
        <v>95</v>
      </c>
      <c r="M121" s="99" t="s">
        <v>348</v>
      </c>
      <c r="N121" t="s">
        <v>97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96">
        <v>41647</v>
      </c>
      <c r="K122">
        <v>500</v>
      </c>
      <c r="L122" t="s">
        <v>95</v>
      </c>
      <c r="M122" s="99" t="s">
        <v>349</v>
      </c>
      <c r="N122" t="s">
        <v>97</v>
      </c>
      <c r="O122" s="96">
        <v>42100</v>
      </c>
      <c r="P122" s="96">
        <v>42244</v>
      </c>
      <c r="Q122">
        <v>3201</v>
      </c>
      <c r="AB122" s="99" t="s">
        <v>350</v>
      </c>
      <c r="AC122" s="99" t="s">
        <v>351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96">
        <v>41647</v>
      </c>
      <c r="K123">
        <v>100</v>
      </c>
      <c r="L123" t="s">
        <v>95</v>
      </c>
      <c r="M123" s="99" t="s">
        <v>353</v>
      </c>
      <c r="N123" t="s">
        <v>97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96">
        <v>41647</v>
      </c>
      <c r="K124">
        <v>100</v>
      </c>
      <c r="L124" t="s">
        <v>95</v>
      </c>
      <c r="M124" s="99" t="s">
        <v>354</v>
      </c>
      <c r="N124" t="s">
        <v>97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96">
        <v>41647</v>
      </c>
      <c r="K125">
        <v>100</v>
      </c>
      <c r="L125" t="s">
        <v>95</v>
      </c>
      <c r="M125" s="99" t="s">
        <v>356</v>
      </c>
      <c r="N125" t="s">
        <v>97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96">
        <v>41647</v>
      </c>
      <c r="K126">
        <v>100</v>
      </c>
      <c r="L126" t="s">
        <v>95</v>
      </c>
      <c r="M126" s="99" t="s">
        <v>357</v>
      </c>
      <c r="N126" t="s">
        <v>97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96">
        <v>41647</v>
      </c>
      <c r="K127">
        <v>100</v>
      </c>
      <c r="L127" t="s">
        <v>95</v>
      </c>
      <c r="M127" s="99" t="s">
        <v>357</v>
      </c>
      <c r="N127" t="s">
        <v>97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96">
        <v>41647</v>
      </c>
      <c r="K128">
        <v>100</v>
      </c>
      <c r="L128" t="s">
        <v>95</v>
      </c>
      <c r="M128" s="99" t="s">
        <v>359</v>
      </c>
      <c r="N128" t="s">
        <v>97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96">
        <v>41647</v>
      </c>
      <c r="K129">
        <v>500</v>
      </c>
      <c r="L129" t="s">
        <v>95</v>
      </c>
      <c r="M129" s="99" t="s">
        <v>360</v>
      </c>
      <c r="N129" t="s">
        <v>97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96">
        <v>41647</v>
      </c>
      <c r="K130">
        <v>350</v>
      </c>
      <c r="L130" t="s">
        <v>95</v>
      </c>
      <c r="M130" s="99" t="s">
        <v>362</v>
      </c>
      <c r="N130" t="s">
        <v>97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96">
        <v>41647</v>
      </c>
      <c r="K131">
        <v>100</v>
      </c>
      <c r="L131" t="s">
        <v>95</v>
      </c>
      <c r="M131" s="99" t="s">
        <v>363</v>
      </c>
      <c r="N131" t="s">
        <v>97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96">
        <v>41647</v>
      </c>
      <c r="K132">
        <v>100</v>
      </c>
      <c r="L132" t="s">
        <v>95</v>
      </c>
      <c r="M132" s="99" t="s">
        <v>365</v>
      </c>
      <c r="N132" t="s">
        <v>97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96">
        <v>41647</v>
      </c>
      <c r="K133">
        <v>350</v>
      </c>
      <c r="L133" t="s">
        <v>95</v>
      </c>
      <c r="M133" s="99" t="s">
        <v>367</v>
      </c>
      <c r="N133" t="s">
        <v>97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96">
        <v>41647</v>
      </c>
      <c r="K134">
        <v>350</v>
      </c>
      <c r="L134" t="s">
        <v>95</v>
      </c>
      <c r="M134" s="99" t="s">
        <v>369</v>
      </c>
      <c r="N134" t="s">
        <v>97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96">
        <v>41647</v>
      </c>
      <c r="K135">
        <v>100</v>
      </c>
      <c r="L135" t="s">
        <v>95</v>
      </c>
      <c r="M135" s="99" t="s">
        <v>370</v>
      </c>
      <c r="N135" t="s">
        <v>97</v>
      </c>
      <c r="O135" s="96">
        <v>42341</v>
      </c>
      <c r="AB135" s="99" t="s">
        <v>85</v>
      </c>
      <c r="AC135" s="99"/>
    </row>
    <row r="136" spans="1:31" ht="25.5" hidden="1" x14ac:dyDescent="0.2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96">
        <v>41647</v>
      </c>
      <c r="K136">
        <v>100</v>
      </c>
      <c r="L136" t="s">
        <v>95</v>
      </c>
      <c r="M136" s="99" t="s">
        <v>371</v>
      </c>
      <c r="N136" t="s">
        <v>97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96">
        <v>41647</v>
      </c>
      <c r="K137">
        <v>100</v>
      </c>
      <c r="L137" t="s">
        <v>95</v>
      </c>
      <c r="M137" s="99" t="s">
        <v>372</v>
      </c>
      <c r="N137" t="s">
        <v>97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96">
        <v>41647</v>
      </c>
      <c r="K138">
        <v>100</v>
      </c>
      <c r="L138" t="s">
        <v>95</v>
      </c>
      <c r="M138" s="99" t="s">
        <v>374</v>
      </c>
      <c r="N138" t="s">
        <v>97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96">
        <v>41647</v>
      </c>
      <c r="K139">
        <v>100</v>
      </c>
      <c r="L139" t="s">
        <v>95</v>
      </c>
      <c r="M139" s="99" t="s">
        <v>376</v>
      </c>
      <c r="N139" t="s">
        <v>97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96">
        <v>41647</v>
      </c>
      <c r="K140">
        <v>100</v>
      </c>
      <c r="L140" t="s">
        <v>95</v>
      </c>
      <c r="M140" s="99" t="s">
        <v>378</v>
      </c>
      <c r="N140" t="s">
        <v>97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96">
        <v>41647</v>
      </c>
      <c r="K141">
        <v>100</v>
      </c>
      <c r="L141" t="s">
        <v>95</v>
      </c>
      <c r="M141" s="99" t="s">
        <v>380</v>
      </c>
      <c r="N141" t="s">
        <v>97</v>
      </c>
      <c r="AB141" s="99"/>
      <c r="AC141" s="99" t="s">
        <v>53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96">
        <v>41647</v>
      </c>
      <c r="K142">
        <v>350</v>
      </c>
      <c r="L142" t="s">
        <v>95</v>
      </c>
      <c r="M142" s="99" t="s">
        <v>382</v>
      </c>
      <c r="N142" t="s">
        <v>97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96">
        <v>41647</v>
      </c>
      <c r="K143">
        <v>350</v>
      </c>
      <c r="L143" t="s">
        <v>95</v>
      </c>
      <c r="M143" s="99" t="s">
        <v>384</v>
      </c>
      <c r="N143" t="s">
        <v>97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96">
        <v>41647</v>
      </c>
      <c r="K144">
        <v>350</v>
      </c>
      <c r="L144" t="s">
        <v>95</v>
      </c>
      <c r="M144" s="99" t="s">
        <v>385</v>
      </c>
      <c r="N144" t="s">
        <v>97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96">
        <v>41647</v>
      </c>
      <c r="K145">
        <v>100</v>
      </c>
      <c r="L145" t="s">
        <v>95</v>
      </c>
      <c r="M145" s="99" t="s">
        <v>387</v>
      </c>
      <c r="N145" t="s">
        <v>97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96">
        <v>41647</v>
      </c>
      <c r="K146">
        <v>350</v>
      </c>
      <c r="L146" t="s">
        <v>95</v>
      </c>
      <c r="M146" s="99" t="s">
        <v>388</v>
      </c>
      <c r="N146" t="s">
        <v>97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96">
        <v>41647</v>
      </c>
      <c r="K147">
        <v>500</v>
      </c>
      <c r="L147" t="s">
        <v>95</v>
      </c>
      <c r="M147" s="99" t="s">
        <v>389</v>
      </c>
      <c r="N147" t="s">
        <v>97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96">
        <v>41647</v>
      </c>
      <c r="K148">
        <v>100</v>
      </c>
      <c r="L148" t="s">
        <v>95</v>
      </c>
      <c r="M148" s="99" t="s">
        <v>391</v>
      </c>
      <c r="N148" t="s">
        <v>97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96">
        <v>41647</v>
      </c>
      <c r="K149">
        <v>100</v>
      </c>
      <c r="L149" t="s">
        <v>95</v>
      </c>
      <c r="M149" s="99" t="s">
        <v>392</v>
      </c>
      <c r="N149" t="s">
        <v>97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96">
        <v>41647</v>
      </c>
      <c r="K150">
        <v>100</v>
      </c>
      <c r="L150" t="s">
        <v>95</v>
      </c>
      <c r="M150" s="99" t="s">
        <v>393</v>
      </c>
      <c r="N150" t="s">
        <v>97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96">
        <v>41647</v>
      </c>
      <c r="K151">
        <v>960</v>
      </c>
      <c r="L151" t="s">
        <v>95</v>
      </c>
      <c r="M151" s="99" t="s">
        <v>395</v>
      </c>
      <c r="N151" t="s">
        <v>97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96">
        <v>41648</v>
      </c>
      <c r="K152">
        <v>500</v>
      </c>
      <c r="L152" t="s">
        <v>95</v>
      </c>
      <c r="M152" s="99" t="s">
        <v>396</v>
      </c>
      <c r="N152" t="s">
        <v>97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96">
        <v>41648</v>
      </c>
      <c r="K153">
        <v>440</v>
      </c>
      <c r="L153" t="s">
        <v>95</v>
      </c>
      <c r="M153" s="99" t="s">
        <v>398</v>
      </c>
      <c r="N153" t="s">
        <v>97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96">
        <v>41648</v>
      </c>
      <c r="K154">
        <v>500</v>
      </c>
      <c r="L154" t="s">
        <v>95</v>
      </c>
      <c r="M154" s="99" t="s">
        <v>399</v>
      </c>
      <c r="N154" t="s">
        <v>97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96">
        <v>41648</v>
      </c>
      <c r="K155">
        <v>350</v>
      </c>
      <c r="L155" t="s">
        <v>95</v>
      </c>
      <c r="M155" s="99" t="s">
        <v>400</v>
      </c>
      <c r="N155" t="s">
        <v>97</v>
      </c>
      <c r="AB155" s="99"/>
      <c r="AC155" s="99" t="s">
        <v>401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96">
        <v>41648</v>
      </c>
      <c r="K156">
        <v>350</v>
      </c>
      <c r="L156" t="s">
        <v>95</v>
      </c>
      <c r="M156" s="99" t="s">
        <v>403</v>
      </c>
      <c r="N156" t="s">
        <v>97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96">
        <v>41649</v>
      </c>
      <c r="K157">
        <v>500</v>
      </c>
      <c r="L157" t="s">
        <v>95</v>
      </c>
      <c r="M157" s="99" t="s">
        <v>405</v>
      </c>
      <c r="N157" t="s">
        <v>97</v>
      </c>
      <c r="O157" s="96">
        <v>41820</v>
      </c>
      <c r="P157" s="96">
        <v>42275</v>
      </c>
      <c r="AB157" s="99"/>
      <c r="AC157" s="99" t="s">
        <v>406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96">
        <v>41649</v>
      </c>
      <c r="K158">
        <v>499</v>
      </c>
      <c r="L158" t="s">
        <v>95</v>
      </c>
      <c r="M158" s="99" t="s">
        <v>409</v>
      </c>
      <c r="N158" t="s">
        <v>97</v>
      </c>
      <c r="O158" s="96">
        <v>41649</v>
      </c>
      <c r="P158" s="96">
        <v>42087</v>
      </c>
      <c r="AB158" s="99"/>
      <c r="AC158" s="99" t="s">
        <v>410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96">
        <v>41649</v>
      </c>
      <c r="K159">
        <v>500</v>
      </c>
      <c r="L159" t="s">
        <v>95</v>
      </c>
      <c r="M159" s="99" t="s">
        <v>412</v>
      </c>
      <c r="N159" t="s">
        <v>97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96">
        <v>41649</v>
      </c>
      <c r="K160">
        <v>500</v>
      </c>
      <c r="L160" t="s">
        <v>95</v>
      </c>
      <c r="M160" s="99" t="s">
        <v>414</v>
      </c>
      <c r="N160" t="s">
        <v>97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96">
        <v>41653</v>
      </c>
      <c r="K161">
        <v>100</v>
      </c>
      <c r="L161" t="s">
        <v>95</v>
      </c>
      <c r="M161" s="99" t="s">
        <v>416</v>
      </c>
      <c r="N161" t="s">
        <v>97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96">
        <v>41653</v>
      </c>
      <c r="K162">
        <v>300</v>
      </c>
      <c r="L162" t="s">
        <v>95</v>
      </c>
      <c r="M162" s="99" t="s">
        <v>417</v>
      </c>
      <c r="N162" t="s">
        <v>97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96">
        <v>41655</v>
      </c>
      <c r="K163">
        <v>350</v>
      </c>
      <c r="L163" t="s">
        <v>95</v>
      </c>
      <c r="M163" s="99" t="s">
        <v>418</v>
      </c>
      <c r="N163" t="s">
        <v>97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96">
        <v>41655</v>
      </c>
      <c r="K164">
        <v>200</v>
      </c>
      <c r="L164" t="s">
        <v>95</v>
      </c>
      <c r="M164" s="99" t="s">
        <v>420</v>
      </c>
      <c r="N164" t="s">
        <v>97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96">
        <v>41655</v>
      </c>
      <c r="K165">
        <v>100</v>
      </c>
      <c r="L165" t="s">
        <v>95</v>
      </c>
      <c r="M165" s="99" t="s">
        <v>421</v>
      </c>
      <c r="N165" t="s">
        <v>97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96">
        <v>41662</v>
      </c>
      <c r="K166">
        <v>100</v>
      </c>
      <c r="L166" t="s">
        <v>95</v>
      </c>
      <c r="M166" s="99" t="s">
        <v>423</v>
      </c>
      <c r="N166" t="s">
        <v>97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96">
        <v>41662</v>
      </c>
      <c r="K167">
        <v>960</v>
      </c>
      <c r="L167" t="s">
        <v>95</v>
      </c>
      <c r="M167" s="99" t="s">
        <v>423</v>
      </c>
      <c r="N167" t="s">
        <v>97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96">
        <v>41662</v>
      </c>
      <c r="K168">
        <v>480</v>
      </c>
      <c r="L168" t="s">
        <v>95</v>
      </c>
      <c r="M168" s="99" t="s">
        <v>425</v>
      </c>
      <c r="N168" t="s">
        <v>97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96">
        <v>41675</v>
      </c>
      <c r="K169">
        <v>200</v>
      </c>
      <c r="L169" t="s">
        <v>95</v>
      </c>
      <c r="M169" s="99" t="s">
        <v>427</v>
      </c>
      <c r="N169" t="s">
        <v>97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96">
        <v>41676</v>
      </c>
      <c r="K170">
        <v>500</v>
      </c>
      <c r="L170" t="s">
        <v>95</v>
      </c>
      <c r="M170" s="99" t="s">
        <v>429</v>
      </c>
      <c r="N170" t="s">
        <v>97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96">
        <v>41683</v>
      </c>
      <c r="K171">
        <v>100</v>
      </c>
      <c r="L171" t="s">
        <v>95</v>
      </c>
      <c r="M171" s="99" t="s">
        <v>432</v>
      </c>
      <c r="N171" t="s">
        <v>97</v>
      </c>
      <c r="AB171" s="99" t="s">
        <v>433</v>
      </c>
      <c r="AC171" s="99"/>
    </row>
    <row r="172" spans="1:29" ht="38.25" hidden="1" x14ac:dyDescent="0.2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96">
        <v>41683</v>
      </c>
      <c r="K172">
        <v>100</v>
      </c>
      <c r="L172" t="s">
        <v>95</v>
      </c>
      <c r="M172" s="99" t="s">
        <v>432</v>
      </c>
      <c r="N172" t="s">
        <v>97</v>
      </c>
      <c r="O172" s="96">
        <v>42177</v>
      </c>
      <c r="AB172" s="99" t="s">
        <v>433</v>
      </c>
      <c r="AC172" s="99"/>
    </row>
    <row r="173" spans="1:29" ht="38.25" x14ac:dyDescent="0.2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96">
        <v>41684</v>
      </c>
      <c r="K173">
        <v>350</v>
      </c>
      <c r="L173" t="s">
        <v>95</v>
      </c>
      <c r="M173" s="99" t="s">
        <v>435</v>
      </c>
      <c r="N173" t="s">
        <v>97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96">
        <v>41687</v>
      </c>
      <c r="K174">
        <v>100</v>
      </c>
      <c r="L174" t="s">
        <v>95</v>
      </c>
      <c r="M174" s="99" t="s">
        <v>437</v>
      </c>
      <c r="N174" t="s">
        <v>97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96">
        <v>41687</v>
      </c>
      <c r="K175">
        <v>100</v>
      </c>
      <c r="L175" t="s">
        <v>95</v>
      </c>
      <c r="M175" s="99" t="s">
        <v>437</v>
      </c>
      <c r="N175" t="s">
        <v>97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96">
        <v>41688</v>
      </c>
      <c r="K176">
        <v>100</v>
      </c>
      <c r="L176" t="s">
        <v>95</v>
      </c>
      <c r="M176" s="99" t="s">
        <v>439</v>
      </c>
      <c r="N176" t="s">
        <v>97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96">
        <v>41688</v>
      </c>
      <c r="K177">
        <v>100</v>
      </c>
      <c r="L177" t="s">
        <v>95</v>
      </c>
      <c r="M177" s="99" t="s">
        <v>440</v>
      </c>
      <c r="N177" t="s">
        <v>97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96">
        <v>41690</v>
      </c>
      <c r="K178">
        <v>100</v>
      </c>
      <c r="L178" t="s">
        <v>95</v>
      </c>
      <c r="M178" s="99" t="s">
        <v>442</v>
      </c>
      <c r="N178" t="s">
        <v>97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96">
        <v>41703</v>
      </c>
      <c r="K179">
        <v>200</v>
      </c>
      <c r="L179" t="s">
        <v>95</v>
      </c>
      <c r="M179" s="99" t="s">
        <v>444</v>
      </c>
      <c r="N179" t="s">
        <v>97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96">
        <v>41718</v>
      </c>
      <c r="K180">
        <v>250</v>
      </c>
      <c r="L180" t="s">
        <v>95</v>
      </c>
      <c r="M180" s="99" t="s">
        <v>446</v>
      </c>
      <c r="N180" t="s">
        <v>97</v>
      </c>
      <c r="AB180" s="99"/>
      <c r="AC180" s="99" t="s">
        <v>447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96">
        <v>41743</v>
      </c>
      <c r="K181">
        <v>500</v>
      </c>
      <c r="L181" t="s">
        <v>95</v>
      </c>
      <c r="M181" s="99" t="s">
        <v>448</v>
      </c>
      <c r="N181" t="s">
        <v>97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96">
        <v>41753</v>
      </c>
      <c r="K182">
        <v>350</v>
      </c>
      <c r="L182" t="s">
        <v>95</v>
      </c>
      <c r="M182" s="99" t="s">
        <v>449</v>
      </c>
      <c r="N182" t="s">
        <v>97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96">
        <v>41780</v>
      </c>
      <c r="K183">
        <v>1000</v>
      </c>
      <c r="L183" t="s">
        <v>95</v>
      </c>
      <c r="M183" s="99" t="s">
        <v>450</v>
      </c>
      <c r="N183" t="s">
        <v>97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96">
        <v>41942</v>
      </c>
      <c r="K184">
        <v>500</v>
      </c>
      <c r="L184" t="s">
        <v>95</v>
      </c>
      <c r="M184" s="99" t="s">
        <v>451</v>
      </c>
      <c r="N184" t="s">
        <v>97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96">
        <v>41942</v>
      </c>
      <c r="K185">
        <v>500</v>
      </c>
      <c r="L185" t="s">
        <v>95</v>
      </c>
      <c r="M185" s="99" t="s">
        <v>452</v>
      </c>
      <c r="N185" t="s">
        <v>97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96">
        <v>41981</v>
      </c>
      <c r="K186">
        <v>200</v>
      </c>
      <c r="L186" t="s">
        <v>95</v>
      </c>
      <c r="M186" s="99" t="s">
        <v>453</v>
      </c>
      <c r="N186" t="s">
        <v>97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96">
        <v>41981</v>
      </c>
      <c r="K187">
        <v>1000</v>
      </c>
      <c r="L187" t="s">
        <v>95</v>
      </c>
      <c r="M187" s="99" t="s">
        <v>454</v>
      </c>
      <c r="N187" t="s">
        <v>97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96">
        <v>42002</v>
      </c>
      <c r="K188">
        <v>1000</v>
      </c>
      <c r="L188" t="s">
        <v>95</v>
      </c>
      <c r="M188" s="99" t="s">
        <v>455</v>
      </c>
      <c r="N188" t="s">
        <v>97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96">
        <v>42065</v>
      </c>
      <c r="K189">
        <v>1000</v>
      </c>
      <c r="L189" t="s">
        <v>95</v>
      </c>
      <c r="M189" s="99" t="s">
        <v>456</v>
      </c>
      <c r="N189" t="s">
        <v>63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96">
        <v>42191</v>
      </c>
      <c r="K190">
        <v>999</v>
      </c>
      <c r="L190" t="s">
        <v>95</v>
      </c>
      <c r="M190" s="99" t="s">
        <v>216</v>
      </c>
      <c r="N190" t="s">
        <v>97</v>
      </c>
      <c r="AB190" s="99"/>
      <c r="AC190" s="99" t="s">
        <v>457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96">
        <v>42342</v>
      </c>
      <c r="K191">
        <v>999</v>
      </c>
      <c r="L191" t="s">
        <v>95</v>
      </c>
      <c r="M191" s="99" t="s">
        <v>458</v>
      </c>
      <c r="N191" t="s">
        <v>63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96">
        <v>42367</v>
      </c>
      <c r="K192">
        <v>416</v>
      </c>
      <c r="L192" t="s">
        <v>460</v>
      </c>
      <c r="M192" s="99" t="s">
        <v>461</v>
      </c>
      <c r="N192" t="s">
        <v>97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96">
        <v>42384</v>
      </c>
      <c r="K193">
        <v>499</v>
      </c>
      <c r="L193" t="s">
        <v>95</v>
      </c>
      <c r="M193" s="99" t="s">
        <v>219</v>
      </c>
      <c r="N193" t="s">
        <v>97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96">
        <v>42500</v>
      </c>
      <c r="K194">
        <v>500</v>
      </c>
      <c r="L194" t="s">
        <v>95</v>
      </c>
      <c r="M194" s="99" t="s">
        <v>463</v>
      </c>
      <c r="N194" t="s">
        <v>97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96">
        <v>42548</v>
      </c>
      <c r="K195">
        <v>500</v>
      </c>
      <c r="L195" t="s">
        <v>95</v>
      </c>
      <c r="M195" s="99" t="s">
        <v>465</v>
      </c>
      <c r="N195" t="s">
        <v>97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96">
        <v>42591</v>
      </c>
      <c r="K196">
        <v>500</v>
      </c>
      <c r="L196" t="s">
        <v>95</v>
      </c>
      <c r="M196" s="99" t="s">
        <v>466</v>
      </c>
      <c r="N196" t="s">
        <v>97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96">
        <v>42607</v>
      </c>
      <c r="K197">
        <v>1000</v>
      </c>
      <c r="L197" t="s">
        <v>95</v>
      </c>
      <c r="M197" s="99" t="s">
        <v>468</v>
      </c>
      <c r="N197" t="s">
        <v>97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ΟΛΑ ΤΑ ΝΗΣΙΑ ΑΙΟΛΙΚΑ </vt:lpstr>
      <vt:lpstr>ΧΙΟΣ</vt:lpstr>
      <vt:lpstr>ΚΡΗΤΗ </vt:lpstr>
      <vt:lpstr>Sheet1</vt:lpstr>
      <vt:lpstr>'ΚΡΗΤΗ '!Print_Area</vt:lpstr>
      <vt:lpstr>'ΟΛΑ ΤΑ ΝΗΣΙΑ ΑΙΟΛΙΚΑ '!Print_Area</vt:lpstr>
      <vt:lpstr>ΧΙΟΣ!Print_Area</vt:lpstr>
      <vt:lpstr>'ΚΡΗΤΗ 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2021-07-08T07:27:57Z</dcterms:modified>
</cp:coreProperties>
</file>