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.lazarou\Desktop\Marios arxeio\Desktop files\Αναρτήσεις διαδυκτιου 20_6_2016\"/>
    </mc:Choice>
  </mc:AlternateContent>
  <bookViews>
    <workbookView xWindow="9585" yWindow="-15" windowWidth="9630" windowHeight="11415" tabRatio="798" activeTab="1"/>
  </bookViews>
  <sheets>
    <sheet name="ΟΛΑ ΤΑ ΝΗΣΙΑ ΕΛΕΓΧΟΜΕΝΟΙ " sheetId="1" r:id="rId1"/>
    <sheet name="ΟΛΑ ΤΑ ΝΗΣΙΑ ΜΗ ΕΛΕΓΧΟΜΕΝΟΙ" sheetId="30" r:id="rId2"/>
    <sheet name="KΑΡΠΑΘΟΣ" sheetId="13" r:id="rId3"/>
    <sheet name="ΚΩΣ - ΚΑΛΥΜΝΟΣ" sheetId="14" r:id="rId4"/>
    <sheet name="ΛΕΣΒΟΣ" sheetId="15" r:id="rId5"/>
    <sheet name="ΣΑΜΟΣ" sheetId="21" r:id="rId6"/>
    <sheet name="ΧΙΟΣ" sheetId="26" r:id="rId7"/>
    <sheet name="ΡΟΔΟΣ ΕΛΕΓΧΟΜΕΝΑ" sheetId="27" r:id="rId8"/>
    <sheet name="ΚΡΗΤΗ ΕΛΕΓΧΟΜΕΝΑ" sheetId="28" r:id="rId9"/>
    <sheet name="Sheet1" sheetId="29" state="hidden" r:id="rId10"/>
    <sheet name="ΡΟΔΟΣ ΜΗ ΕΛΕΓΧΟΜΕΝΑ" sheetId="31" r:id="rId11"/>
    <sheet name="ΚΡΗΤΗ ΜΗ ΕΛΕΓΧΟΜΕΝΑ" sheetId="32" r:id="rId12"/>
  </sheets>
  <definedNames>
    <definedName name="_xlnm._FilterDatabase" localSheetId="9" hidden="1">Sheet1!$A$1:$AG$197</definedName>
    <definedName name="_xlnm._FilterDatabase" localSheetId="8" hidden="1">'ΚΡΗΤΗ ΕΛΕΓΧΟΜΕΝΑ'!$A$9:$X$126</definedName>
    <definedName name="_xlnm._FilterDatabase" localSheetId="11" hidden="1">'ΚΡΗΤΗ ΜΗ ΕΛΕΓΧΟΜΕΝΑ'!$A$9:$XFB$25</definedName>
    <definedName name="_xlnm._FilterDatabase" localSheetId="7" hidden="1">'ΡΟΔΟΣ ΕΛΕΓΧΟΜΕΝΑ'!$A$9:$X$22</definedName>
    <definedName name="_xlnm.Print_Area" localSheetId="2">KΑΡΠΑΘΟΣ!$A$1:$V$19</definedName>
    <definedName name="_xlnm.Print_Area" localSheetId="8">'ΚΡΗΤΗ ΕΛΕΓΧΟΜΕΝΑ'!$A$1:$V$128</definedName>
    <definedName name="_xlnm.Print_Area" localSheetId="11">'ΚΡΗΤΗ ΜΗ ΕΛΕΓΧΟΜΕΝΑ'!$A$1:$V$26</definedName>
    <definedName name="_xlnm.Print_Area" localSheetId="3">'ΚΩΣ - ΚΑΛΥΜΝΟΣ'!$A$1:$V$19</definedName>
    <definedName name="_xlnm.Print_Area" localSheetId="4">ΛΕΣΒΟΣ!$A$1:$V$20</definedName>
    <definedName name="_xlnm.Print_Area" localSheetId="0">'ΟΛΑ ΤΑ ΝΗΣΙΑ ΕΛΕΓΧΟΜΕΝΟΙ '!$A$1:$O$52</definedName>
    <definedName name="_xlnm.Print_Area" localSheetId="1">'ΟΛΑ ΤΑ ΝΗΣΙΑ ΜΗ ΕΛΕΓΧΟΜΕΝΟΙ'!$A$1:$O$53</definedName>
    <definedName name="_xlnm.Print_Area" localSheetId="7">'ΡΟΔΟΣ ΕΛΕΓΧΟΜΕΝΑ'!$A$1:$V$23</definedName>
    <definedName name="_xlnm.Print_Area" localSheetId="10">'ΡΟΔΟΣ ΜΗ ΕΛΕΓΧΟΜΕΝΑ'!$A$1:$V$24</definedName>
    <definedName name="_xlnm.Print_Area" localSheetId="5">ΣΑΜΟΣ!$A$1:$V$23</definedName>
    <definedName name="_xlnm.Print_Area" localSheetId="6">ΧΙΟΣ!$A$1:$V$14</definedName>
    <definedName name="_xlnm.Print_Titles" localSheetId="2">KΑΡΠΑΘΟΣ!$1:$9</definedName>
    <definedName name="_xlnm.Print_Titles" localSheetId="8">'ΚΡΗΤΗ ΕΛΕΓΧΟΜΕΝΑ'!$1:$9</definedName>
    <definedName name="_xlnm.Print_Titles" localSheetId="4">ΛΕΣΒΟΣ!$1:$9</definedName>
    <definedName name="_xlnm.Print_Titles" localSheetId="7">'ΡΟΔΟΣ ΕΛΕΓΧΟΜΕΝΑ'!$1:$9</definedName>
  </definedNames>
  <calcPr calcId="152511"/>
</workbook>
</file>

<file path=xl/calcChain.xml><?xml version="1.0" encoding="utf-8"?>
<calcChain xmlns="http://schemas.openxmlformats.org/spreadsheetml/2006/main">
  <c r="X4" i="28" l="1"/>
  <c r="X11" i="32" l="1"/>
  <c r="N49" i="30" s="1"/>
  <c r="X10" i="32"/>
  <c r="O49" i="30" s="1"/>
  <c r="X9" i="32"/>
  <c r="M49" i="30" s="1"/>
  <c r="X8" i="32"/>
  <c r="X7" i="32"/>
  <c r="X6" i="32"/>
  <c r="X5" i="32"/>
  <c r="L49" i="30" s="1"/>
  <c r="X4" i="32"/>
  <c r="J49" i="30" s="1"/>
  <c r="X3" i="32"/>
  <c r="X2" i="32"/>
  <c r="H49" i="30" s="1"/>
  <c r="X1" i="32"/>
  <c r="X11" i="31"/>
  <c r="X10" i="31"/>
  <c r="O47" i="30" s="1"/>
  <c r="X9" i="31"/>
  <c r="X8" i="31"/>
  <c r="E7" i="31" s="1"/>
  <c r="E47" i="30" s="1"/>
  <c r="X7" i="31"/>
  <c r="X6" i="31"/>
  <c r="X5" i="31"/>
  <c r="X4" i="31"/>
  <c r="J47" i="30" s="1"/>
  <c r="X3" i="31"/>
  <c r="X2" i="31"/>
  <c r="H47" i="30" s="1"/>
  <c r="X1" i="31"/>
  <c r="K49" i="30"/>
  <c r="I49" i="30"/>
  <c r="X11" i="28"/>
  <c r="X10" i="28"/>
  <c r="X9" i="28"/>
  <c r="E7" i="32"/>
  <c r="E49" i="30" s="1"/>
  <c r="E6" i="32"/>
  <c r="E5" i="32"/>
  <c r="G49" i="30" s="1"/>
  <c r="E4" i="32"/>
  <c r="F49" i="30" s="1"/>
  <c r="N47" i="30"/>
  <c r="M47" i="30"/>
  <c r="L47" i="30"/>
  <c r="I47" i="30"/>
  <c r="F47" i="30"/>
  <c r="E6" i="31"/>
  <c r="E5" i="31"/>
  <c r="G47" i="30" s="1"/>
  <c r="E4" i="31"/>
  <c r="E5" i="27"/>
  <c r="D50" i="30"/>
  <c r="K47" i="30" l="1"/>
  <c r="X8" i="28"/>
  <c r="X7" i="28"/>
  <c r="E7" i="28" l="1"/>
  <c r="E6" i="28"/>
  <c r="E5" i="28"/>
  <c r="E4" i="28" l="1"/>
  <c r="X11" i="13" l="1"/>
  <c r="N18" i="1" s="1"/>
  <c r="X10" i="13"/>
  <c r="X9" i="13"/>
  <c r="M18" i="1" s="1"/>
  <c r="X8" i="13"/>
  <c r="X7" i="13"/>
  <c r="I18" i="1" s="1"/>
  <c r="X6" i="13"/>
  <c r="X5" i="13"/>
  <c r="L18" i="1" s="1"/>
  <c r="X3" i="13"/>
  <c r="X2" i="13"/>
  <c r="H18" i="1" s="1"/>
  <c r="X11" i="14"/>
  <c r="N21" i="1" s="1"/>
  <c r="X10" i="14"/>
  <c r="O21" i="1" s="1"/>
  <c r="X9" i="14"/>
  <c r="M21" i="1" s="1"/>
  <c r="X8" i="14"/>
  <c r="K21" i="1" s="1"/>
  <c r="X7" i="14"/>
  <c r="I21" i="1" s="1"/>
  <c r="X6" i="14"/>
  <c r="X5" i="14"/>
  <c r="L21" i="1" s="1"/>
  <c r="X4" i="14"/>
  <c r="J21" i="1" s="1"/>
  <c r="X3" i="14"/>
  <c r="X2" i="14"/>
  <c r="H21" i="1" s="1"/>
  <c r="E6" i="13"/>
  <c r="E7" i="13" s="1"/>
  <c r="N49" i="1"/>
  <c r="O49" i="1"/>
  <c r="I49" i="1"/>
  <c r="X6" i="28"/>
  <c r="X5" i="28"/>
  <c r="X3" i="28"/>
  <c r="X2" i="28"/>
  <c r="X1" i="28"/>
  <c r="X11" i="27"/>
  <c r="X10" i="27"/>
  <c r="X9" i="27"/>
  <c r="X8" i="27"/>
  <c r="X7" i="27"/>
  <c r="E7" i="27"/>
  <c r="E50" i="30" s="1"/>
  <c r="X6" i="27"/>
  <c r="E6" i="27"/>
  <c r="X5" i="27"/>
  <c r="G50" i="30"/>
  <c r="X4" i="27"/>
  <c r="E4" i="27"/>
  <c r="F50" i="30" s="1"/>
  <c r="X3" i="27"/>
  <c r="X2" i="27"/>
  <c r="X1" i="27"/>
  <c r="X11" i="26"/>
  <c r="N44" i="1" s="1"/>
  <c r="X10" i="26"/>
  <c r="O44" i="1" s="1"/>
  <c r="X9" i="26"/>
  <c r="M44" i="1" s="1"/>
  <c r="X8" i="26"/>
  <c r="K44" i="1" s="1"/>
  <c r="X7" i="26"/>
  <c r="I44" i="1" s="1"/>
  <c r="E7" i="26"/>
  <c r="X6" i="26"/>
  <c r="E6" i="26"/>
  <c r="X5" i="26"/>
  <c r="L44" i="1" s="1"/>
  <c r="E5" i="26"/>
  <c r="X4" i="26"/>
  <c r="J44" i="1" s="1"/>
  <c r="E4" i="26"/>
  <c r="X3" i="26"/>
  <c r="X2" i="26"/>
  <c r="H44" i="1" s="1"/>
  <c r="X1" i="26"/>
  <c r="X11" i="21"/>
  <c r="N36" i="1" s="1"/>
  <c r="X10" i="21"/>
  <c r="O36" i="1" s="1"/>
  <c r="X9" i="21"/>
  <c r="M36" i="1" s="1"/>
  <c r="X8" i="21"/>
  <c r="K36" i="1" s="1"/>
  <c r="X7" i="21"/>
  <c r="I36" i="1" s="1"/>
  <c r="X6" i="21"/>
  <c r="E6" i="21"/>
  <c r="X5" i="21"/>
  <c r="L36" i="1" s="1"/>
  <c r="E5" i="21"/>
  <c r="X4" i="21"/>
  <c r="J36" i="1" s="1"/>
  <c r="E4" i="21"/>
  <c r="X3" i="21"/>
  <c r="X2" i="21"/>
  <c r="H36" i="1" s="1"/>
  <c r="X1" i="21"/>
  <c r="E6" i="14"/>
  <c r="X6" i="15"/>
  <c r="X5" i="15"/>
  <c r="L30" i="1" s="1"/>
  <c r="X4" i="15"/>
  <c r="J30" i="1" s="1"/>
  <c r="X3" i="15"/>
  <c r="X2" i="15"/>
  <c r="H30" i="1" s="1"/>
  <c r="X11" i="15"/>
  <c r="N30" i="1" s="1"/>
  <c r="X10" i="15"/>
  <c r="O30" i="1" s="1"/>
  <c r="X9" i="15"/>
  <c r="M30" i="1" s="1"/>
  <c r="X8" i="15"/>
  <c r="K30" i="1" s="1"/>
  <c r="X7" i="15"/>
  <c r="I30" i="1" s="1"/>
  <c r="E6" i="15"/>
  <c r="E5" i="15"/>
  <c r="E4" i="15"/>
  <c r="X1" i="15"/>
  <c r="E7" i="14"/>
  <c r="E5" i="14"/>
  <c r="E4" i="14"/>
  <c r="X1" i="14"/>
  <c r="O18" i="1"/>
  <c r="K18" i="1"/>
  <c r="X4" i="13"/>
  <c r="J18" i="1" s="1"/>
  <c r="X1" i="13"/>
  <c r="E5" i="13"/>
  <c r="E4" i="13"/>
  <c r="H49" i="1" l="1"/>
  <c r="M49" i="1"/>
  <c r="J49" i="1"/>
  <c r="L49" i="1"/>
  <c r="H47" i="1"/>
  <c r="H50" i="30"/>
  <c r="K47" i="1"/>
  <c r="K50" i="30"/>
  <c r="O47" i="1"/>
  <c r="O50" i="30"/>
  <c r="J47" i="1"/>
  <c r="J50" i="30"/>
  <c r="L47" i="1"/>
  <c r="L50" i="30"/>
  <c r="I47" i="1"/>
  <c r="I50" i="30"/>
  <c r="M47" i="1"/>
  <c r="M50" i="30"/>
  <c r="N47" i="1"/>
  <c r="N50" i="30"/>
  <c r="E7" i="15"/>
  <c r="E7" i="21"/>
  <c r="K49" i="1"/>
  <c r="G49" i="1"/>
  <c r="F49" i="1"/>
  <c r="F30" i="1"/>
  <c r="F21" i="1"/>
  <c r="F18" i="1"/>
  <c r="E49" i="1"/>
  <c r="E44" i="1"/>
  <c r="E21" i="1"/>
  <c r="G47" i="1"/>
  <c r="F47" i="1"/>
  <c r="G44" i="1"/>
  <c r="F44" i="1"/>
  <c r="G36" i="1"/>
  <c r="F36" i="1"/>
  <c r="G30" i="1"/>
  <c r="G21" i="1"/>
  <c r="D50" i="1" l="1"/>
  <c r="L50" i="1"/>
  <c r="O50" i="1"/>
  <c r="F50" i="1"/>
  <c r="H50" i="1"/>
  <c r="J50" i="1"/>
  <c r="I50" i="1"/>
  <c r="M50" i="1"/>
  <c r="N50" i="1"/>
  <c r="G18" i="1"/>
  <c r="G50" i="1" s="1"/>
  <c r="E47" i="1"/>
  <c r="E36" i="1"/>
  <c r="K50" i="1"/>
  <c r="E30" i="1"/>
  <c r="E18" i="1" l="1"/>
  <c r="E50" i="1" s="1"/>
</calcChain>
</file>

<file path=xl/sharedStrings.xml><?xml version="1.0" encoding="utf-8"?>
<sst xmlns="http://schemas.openxmlformats.org/spreadsheetml/2006/main" count="3418" uniqueCount="528">
  <si>
    <t>ΣΥΣΤΗΜΑΤΑ ΜΗ ΔΙΑΣΥΝΔΕΔΕΜΕΝΩΝ ΝΗΣΙΩΝ</t>
  </si>
  <si>
    <t>ΑΓΑΘΟΝΗΣΙ</t>
  </si>
  <si>
    <t>ΑΓ. ΕΥΣΤΡΑΤΙΟΣ</t>
  </si>
  <si>
    <t>ΑΜΟΡΓΟΣ</t>
  </si>
  <si>
    <t>ΑΝΑΦΗ</t>
  </si>
  <si>
    <t>ΑΝΤΙΚΥΘΗΡΑ</t>
  </si>
  <si>
    <t>ΑΡΚΙΟΙ</t>
  </si>
  <si>
    <t>ΑΣΤΥΠΑΛΑΙΑ</t>
  </si>
  <si>
    <t>ΓΑΥΔΟΣ</t>
  </si>
  <si>
    <t>ΔΟΝΟΥΣΑ</t>
  </si>
  <si>
    <t>ΕΡΕΙΚΟΥΣΑ</t>
  </si>
  <si>
    <t>ΘΗΡΑ</t>
  </si>
  <si>
    <t>ΘΗΡΑΣΙΑ</t>
  </si>
  <si>
    <t>ΙΚΑΡΙΑ</t>
  </si>
  <si>
    <t>ΚΑΡΠΑΘΟΣ</t>
  </si>
  <si>
    <t>ΚΑΣΟΣ</t>
  </si>
  <si>
    <t>ΚΥΘΝΟΣ</t>
  </si>
  <si>
    <t>ΚΩΣ</t>
  </si>
  <si>
    <t>ΚΑΛΥΜΝΟΣ</t>
  </si>
  <si>
    <t>ΛΕΡΟΣ</t>
  </si>
  <si>
    <t>ΤΕΛΕΝΔΟΣ</t>
  </si>
  <si>
    <t>ΨΕΡΙΜΟΣ</t>
  </si>
  <si>
    <t>ΓΥΑΛΙ</t>
  </si>
  <si>
    <t>ΝΙΣΥΡΟΣ</t>
  </si>
  <si>
    <t>ΤΗΛΟΣ</t>
  </si>
  <si>
    <t>ΛΕΙΨΟΙ</t>
  </si>
  <si>
    <t>ΛΕΣΒΟΣ</t>
  </si>
  <si>
    <t>ΛΗΜΝΟΣ</t>
  </si>
  <si>
    <t>ΜΕΓΙΣΤΗ</t>
  </si>
  <si>
    <t>ΜΗΛΟΣ</t>
  </si>
  <si>
    <t>ΚΙΜΩΛΟΣ</t>
  </si>
  <si>
    <t>ΟΘΩΝΟΙ</t>
  </si>
  <si>
    <t>ΣΑΜΟΣ</t>
  </si>
  <si>
    <t>ΦΟΥΡΝΟΙ</t>
  </si>
  <si>
    <t>ΘΥΜΑΙΝΑ</t>
  </si>
  <si>
    <t>ΠΑΤΜΟΣ</t>
  </si>
  <si>
    <t>ΣΕΡΙΦΟΣ</t>
  </si>
  <si>
    <t>ΣΙΦΝΟΣ</t>
  </si>
  <si>
    <t>ΣΚΥΡΟΣ</t>
  </si>
  <si>
    <t>ΣΥΜΗ</t>
  </si>
  <si>
    <t>ΧΙΟΣ</t>
  </si>
  <si>
    <t>ΟΙΝΟΥΣΕΣ</t>
  </si>
  <si>
    <t>ΨΑΡΑ</t>
  </si>
  <si>
    <t>ΡΟΔΟΣ</t>
  </si>
  <si>
    <t>ΧΑΛΚΗ</t>
  </si>
  <si>
    <t>ΚΡΗΤΗ</t>
  </si>
  <si>
    <t>Α/Α</t>
  </si>
  <si>
    <t>ΚΩΣ - ΚΑΛΥΜΝΟΣ</t>
  </si>
  <si>
    <t xml:space="preserve">ΧΑΤΖΑΚΗ ΓΕΩΡΓΙΑ &amp; ΙΩΑΝΝΗΣ Ο.Ε. </t>
  </si>
  <si>
    <t xml:space="preserve">ΑΝΤΩΝΙΟΣ ΤΣΙΧΛΑΚΗΣ &amp; ΣΙΑ Ο.Ε. </t>
  </si>
  <si>
    <t xml:space="preserve">ΧΑΤΖΑΚΗ ΓΕΩΡΓΙΑ &amp; ΣΙΑ Ο.Ε. </t>
  </si>
  <si>
    <t xml:space="preserve">ΝΙΚΟΛΑΟΣ ΧΑΣΤΑΛΗΣ </t>
  </si>
  <si>
    <t>ΠΑΡΑΤΗΡΗΣΕΙΣ</t>
  </si>
  <si>
    <t>ΑΚΥΡΩΣΗ ΒΑΣΕΙ ΔΔΝ/332/3/4/2014</t>
  </si>
  <si>
    <t>ΑΚΥΡΩΣΗ ΒΑΣΕΙ ΔΔΝ 1459/15.04.2014</t>
  </si>
  <si>
    <t>ΑΚΥΡΩΣΗ ΒΑΣΕΙ ΔΔΝ 1440/14.04.2014</t>
  </si>
  <si>
    <t>ΑΙΤΗΣΕΙΣ ΓΙΑ ΒΙΟΜΑΖΑ / ΒΙΟΑΕΡΙΟ / ΒΙΟΡΕΥΣΤΑ</t>
  </si>
  <si>
    <t>ΒΙΟΑΕΡΙΟ</t>
  </si>
  <si>
    <t>ΒΙΟΜΑΖΑ</t>
  </si>
  <si>
    <t>ΜΗ ΔΕΣΜΕΥΤΙΚΗ ΠΡΟΣΦΟΡΑ
ΣΥΝΔΕΣΗΣ</t>
  </si>
  <si>
    <t>AΡΝΗΤΙΚΗ ΓΝΩΜΑΤΕΥΣΗ ΓΙΑ Ε.Π.Ο</t>
  </si>
  <si>
    <t xml:space="preserve"> ΟΡΙΣΤΙΚΗ  ΠΡΟΣΦΟΡΑ
 ΣΥΝΔΕΣΗΣ</t>
  </si>
  <si>
    <t>ΣΥΜΒΑΣΗ ΣΥΝΔΕΣΗΣ</t>
  </si>
  <si>
    <t xml:space="preserve">ΠΡΟΣΩΡΙΝΟ ΠΕΡΙΘΩΡΙΟ: </t>
  </si>
  <si>
    <t xml:space="preserve">ΔΙΑΘΕΣΙΜΟ ΠΕΡΙΘΩΡΙΟ: </t>
  </si>
  <si>
    <t>ΝΑΙ</t>
  </si>
  <si>
    <t>ΑΡΙΘΜΟΣ ΣΥΝΟΛΙΚΩΝ ΑΙΤΗΣΕΩΝ</t>
  </si>
  <si>
    <t>ΜΕ ΜΗ ΔΕΣΜΕΥΤΙΚΗ ΠΡΟΣΦΟΡΑ
ΣΥΝΔΕΣΗΣ</t>
  </si>
  <si>
    <t>ΜΕ ΥΠΟΒΟΛΗ ΕΠΟ</t>
  </si>
  <si>
    <t>ΜΕ  ΟΡΙΣΤΙΚΗ  ΠΡΟΣΦΟΡΑ
 ΣΥΝΔΕΣΗΣ</t>
  </si>
  <si>
    <t>ΜΕ ΣΥΜΒΑΣΗ ΣΥΝΔΕΣΗΣ</t>
  </si>
  <si>
    <t>ΑΡΙΘΜΟΣ ΕΝΕΡΓΩΝ ΑΙΤΗΣΕΩΝ</t>
  </si>
  <si>
    <t>ΣΥΝΟΛΟ ΑΙΤΗΣΕΩΝ:</t>
  </si>
  <si>
    <t>ΙΣΧΥΣ ΑΙΤΗΣΕΩΝ:</t>
  </si>
  <si>
    <t>ΙΣΧΥΣ ΕΝΕΡΓΩΝ ΑΙΤΗΣΕΩΝ:</t>
  </si>
  <si>
    <t>ΙΣΧΥΣ ΑΙΤΗΣΕΩΝ ΜΕ ΜΗ ΔΕΣΜΕΥΤΙΚΗ ΠΡΟΣΦΟΡΑ ΣΥΝΔΕΣΗΣ</t>
  </si>
  <si>
    <t>ΙΣΧΥΣ ΑΙΤΗΣΕΩΝ ΜΕ ΟΡΙΣΤΙΚΗ  ΠΡΟΣΦΟΡΑ
 ΣΥΝΔΕΣΗΣ</t>
  </si>
  <si>
    <t>ΙΣΧΥΣ ΑΙΤΗΣΕΩΝ ΜΕ ΣΥΜΒΑΣΗ
 ΣΥΝΔΕΣΗΣ</t>
  </si>
  <si>
    <t>ΑΙΤΗΣΕΙΣ</t>
  </si>
  <si>
    <t>ΔΙΑΘΕΣΙΜΟ ΠΕΡΙΘΩΡΙΟ ΒΙΟΜΑΖΑΣ (kW)</t>
  </si>
  <si>
    <t>ΙΣΧΥΣ ΑΙΤΗΣΕΩΝ ΜΕ ΜΗ ΔΕΣΜΕΥΤΙΚΗ ΠΡΟΣΦΟΡΑ ΣΥΝΔΕΣΗΣ (kW)</t>
  </si>
  <si>
    <t>ΙΣΧΥΣ ΑΙΤΗΣΕΩΝ ΜΕ ΟΡΙΣΤΙΚΗ ΠΡΟΣΦΟΡΑ ΣΥΝΔΕΣΗΣ (kW)</t>
  </si>
  <si>
    <t>ΙΣΧΥΣ ΑΙΤΗΣΕΩΝ ΜΕ ΣΥΜΒΑΣΗ ΣΥΝΔΕΣΗΣ (kW)</t>
  </si>
  <si>
    <t>ΑΡΙΘΜΟΣ ΑΙΤΗΣΕΩΝ ΜΕ ΜΗ ΔΕΣΜΕΥΤΙΚΗ ΠΡΟΣΦΟΡΑ ΣΥΝΔΕΣΗΣ</t>
  </si>
  <si>
    <t>ΑΡΙΘΜΟΣ ΑΙΤΗΣΕΩΝ ΜΕ ΟΡΙΣΤΙΚΗ ΠΡΟΣΦΟΡΑ ΣΥΝΔΕΣΗΣ</t>
  </si>
  <si>
    <t>ΑΡΙΘΜΟΣ ΑΙΤΗΣΕΩΝ ΜΕ ΣΥΒΑΣΗ ΣΥΝΔΕΣΗΣ</t>
  </si>
  <si>
    <t xml:space="preserve">ΑΡΙΘΜΟΣ ΑΙΤΗΣΕΩΝ
 </t>
  </si>
  <si>
    <t>ΙΣΧΥΣ ΑΙΤΗΣΕΩΝ
(kW)</t>
  </si>
  <si>
    <t>Μείωση ισχύος από 350 kw σε 100kw ύστερα από αίτημα του Παραγωγού</t>
  </si>
  <si>
    <t>ΙΣΧΥΣ ΑΙΤΗΣΕΩΝ ΜΕ ΣΥΜΒΑΣΗ
 ΠΩΛΗΣΗΣ</t>
  </si>
  <si>
    <t>ΣΥΜΒΑΣΗ ΠΩΛΗΣΗΣ</t>
  </si>
  <si>
    <t>ΑΙΤΗΣΕΙΣ ΜΕ ΣΥΜΒΑΣΗ ΠΩΛΗΣΗΣ</t>
  </si>
  <si>
    <t>ΑΡΙΘΜΟΣ ΑΙΤΗΣΕΩΝ ΜΕ ΣΥΒΑΣΗ ΠΩΛΗΣΗΣ</t>
  </si>
  <si>
    <t>ΙΣΧΥΣ ΑΙΤΗΣΕΩΝ ΜΕ ΣΥΜΒΑΣΗ ΠΩΛΗΣΗΣ (kW)</t>
  </si>
  <si>
    <t>ΣΥΝΟΛΟ</t>
  </si>
  <si>
    <t>ΧΟΡΗΓΗΣΗ Μ.Δ.Π.Σ</t>
  </si>
  <si>
    <t>ΚΑΡΠΑΘΟΥ (ΣΥΜΠΛΕΓΜΑ)</t>
  </si>
  <si>
    <t>Ελεγχόμενοι Σταθμοί Βιομάζας/Βιοαερίου</t>
  </si>
  <si>
    <t>ΣΒΒελ μικρότερο ή ίσο του 1 MW</t>
  </si>
  <si>
    <t xml:space="preserve">ΠΑΠΑΗΛΙΟΥ &amp; ΣΙΑ ΟΕ </t>
  </si>
  <si>
    <t>Ανεξάρτητος παραγωγός</t>
  </si>
  <si>
    <t xml:space="preserve">ΑΡΑΚΙ- ΔΗΜΟΣ ΚΑΡΠΑΘΟΣ   </t>
  </si>
  <si>
    <t>OXI</t>
  </si>
  <si>
    <t>Κωδικος αίτησης</t>
  </si>
  <si>
    <t>ΤΡΕΧΟΝ ΣΤΑΔΙΟ ΑΙΤΗΣΗΣ</t>
  </si>
  <si>
    <t>ΗΛΕΚΤΡΙΚΟ ΣΥΣΤΗΜΑ</t>
  </si>
  <si>
    <t>Τεχνολογία</t>
  </si>
  <si>
    <t>Υποτεχνολογία</t>
  </si>
  <si>
    <t>ΟΝΟΜΑ / ΕΠΩΝΥΜΙΑ
ΦΥΣΙΚΟΥ / ΝΟΜΙΚΟΥ
ΠΡΟΣΩΠΟΥ</t>
  </si>
  <si>
    <t>ΑΦΜ</t>
  </si>
  <si>
    <t>ΑΡ. ΠΡΩΤΟΚΟΛΛΟΥ ΑΙΤΗΣΗΣ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</si>
  <si>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</si>
  <si>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</si>
  <si>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</si>
  <si>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 (ΤΟΠΩΝΥΜΙΟ , ΟΔΟΣ , ΑΡΙΘΜΟΣ, ΤΚ)</t>
  </si>
  <si>
    <t xml:space="preserve">ΤΗΡΗΣΗ ΥΠΟΧΡΕΩΣΕΩΝ ΕΓΓΥΟΔΟΣΙΑΣ </t>
  </si>
  <si>
    <t xml:space="preserve">ΗΜΕΡΟΜΗΝΙΑ ΧΟΡΗΓΗΣΗΣ Μ.Δ.Π.Σ </t>
  </si>
  <si>
    <t>ΗΜΕΡΟΜΗΝΙΑ ΥΠΟΒΟΛΗΣ ΕΠΟ/ΠΠΔ</t>
  </si>
  <si>
    <t>ΑΡ. ΠΡΩΤΟΚΟΛΛΟΥ ΥΠΟΒΟΛΗΣ ΕΠΟ/ΠΠΔ</t>
  </si>
  <si>
    <t>ΗΜΕΡΟΜΗΝΙΑ ΥΠΟΒΟΛΗΣ ΓΙΑ Ο.Π.Σ</t>
  </si>
  <si>
    <t>ΑΡ. ΠΡΩΤΟΚΟΛΛΟΥ ΥΠΟΒΟΛΗΣ ΓΙΑ Ο.Π.Σ</t>
  </si>
  <si>
    <t>ΕΓΓΡΑΦΟ ΔΙΑΤΥΠΩΣΗΣ ΟΡΩΝ
ΑΡΙΘΜΟΣ
ΠΡΩΤΟΚΟΛΛΟΥ</t>
  </si>
  <si>
    <t>ΕΓΓΡΑΦΟ ΔΙΑΤΥΠΩΣΗΣ ΟΡΩΝ ΗΜΕΡΟΜΗΝΙΑ</t>
  </si>
  <si>
    <t>ΥΠΟΓΡΑΦΗ
ΣΥΜΒΑΣΗΣ
ΣΥΝΔΕΣΗΣ
ΗΜΕΡΟΜΗΝΙΑ</t>
  </si>
  <si>
    <t>ΗΜΕΡΟΜΗΝΙΑ ΟΛΟΚΛΗΡΩΣΗΣ ΚΑΤΑΣΚΕΥΗΣ ΕΡΓΩΝ ΣΥΝΔΕΣΗΣ</t>
  </si>
  <si>
    <t>ΗΜΕΡΟΜΗΝΙΑ ΥΠΟΓΡΑΦΗΣ ΣΥΜΒΑΣΗΣ
ΠΩΛΗΣΗΣ / ΣΥΜΨΗΦΙΣΜΟΥ</t>
  </si>
  <si>
    <t>ΕΝΕΡΓΟΠΟΙΗΣΗ
ΣΥΝΔΕΣΗΣ ΗΜΕΡΟΜΗΝΙΑ</t>
  </si>
  <si>
    <t>ΑΚΡΙΒΗΣ ΙΣΧΥΣ META THN ΕΝΕΡΓΟΠΟΙΗΣΗ (kW)</t>
  </si>
  <si>
    <t>ΑΡΙΘΜΟΣ ΠΑΡΟΧΗΣ</t>
  </si>
  <si>
    <t>ΣΧΟΛΙΑ ΑΚΥΡΩΣΗΣ</t>
  </si>
  <si>
    <t>ΑΠΟΔΕΣΜΕΥΣΗ ΙΣΧΥΟΣ (KW)</t>
  </si>
  <si>
    <t>ΗΜ/ΝΙΑ  ΑΠΟΔΕΣΜΕΥΣΗΣ</t>
  </si>
  <si>
    <t>ΛΗΞΗ ΣΥΜΒΑΤΙΚΟΥ ΧΡΟΝΟΥ ΣΥΜΒΑΣΗΣ ΣΥΝΔΕΣΗΣ</t>
  </si>
  <si>
    <t>ΗΜΕΡΟΜΗΝΙΑ ΔΗΛΩΣΗΣ ΕΤΟΙΜΟΤΗΤΑΣ</t>
  </si>
  <si>
    <t>ΑΚΥΡΩΣΗ</t>
  </si>
  <si>
    <t xml:space="preserve">ΚΡΕΤΑ ΦΑΡΜ  A.B.E.E. </t>
  </si>
  <si>
    <t xml:space="preserve">ΛΑΤΖΙΜΑ-ΔΗΜΟΥ ΑΡΚΑΔΙΟΥ-Π.Ε. ΡΕΘΥΜΝΟΥ   </t>
  </si>
  <si>
    <t>Έγγραφο ΡΑΕ Ο-42384/29.07.2010AΚΥΡΩΝΕΤΑΙ ΛΟΓΩ ΚΑΤΑΠΤΩΣΗΣ ΥΠΕΡ ΤΟΥ ΛΑΓΗΕ ΤΗΣ ΕΓΓΥΗΤΙΚΗΣ ΕΠΙΣΤΟΛΗΣ ΔΔΝ/676/19.2.2016 (Διορία ενός μήνα)</t>
  </si>
  <si>
    <t xml:space="preserve">ΜΠΡΑΟΥΔΑΚΗ ΑΝΑΣΤΑΣΙΑ  &amp; ΣΙΑ Ε.Ε. </t>
  </si>
  <si>
    <t xml:space="preserve">ΛΥΔΙΑ Δ.Δ.ΑΛΙΚΙΑΝΟΥ Δ.ΠΛΑΤΑΝΙΑ Ν.ΧΑΝΙΩΝ   </t>
  </si>
  <si>
    <t>Μη Ελεγχόμενοι Σταθμοί Βιομάζας/Βιοαερίου</t>
  </si>
  <si>
    <t>ΣΒΒμε Μη ελεγχόμενα</t>
  </si>
  <si>
    <t xml:space="preserve">ΘΕΣΗ ΒΟΥΡΚΙΑΣ Δ.Δ.ΔΑΡΑΤΣΟΥ Δ.ΧΑΝΙΩΝ   </t>
  </si>
  <si>
    <t xml:space="preserve">ΜΠΟΤΖΑΚΗΣ ΑΕΒΒΤΞΕ </t>
  </si>
  <si>
    <t xml:space="preserve">ΕΚΤΟΣ ΟΙΚΙΣΜΟΥ ΚΤΗΜ. ΠΕΡΙΦ. ΑΛΑΓΝΙΟΥ- ΔΗΜΟΣ ΑΡΧΑΝΩΝ- ΗΡΑΚΛΕΙΟΥ   </t>
  </si>
  <si>
    <t xml:space="preserve">BMCAA I.K.E. </t>
  </si>
  <si>
    <t xml:space="preserve">ΚΑΠΑΡΙΑΔΕΣ ΕΚΤΟΣ ΟΙΚ. ΧΑΡΑΚΑΣ- ΔΗΜΟΣ ΑΡΧΑΝΩΝ   </t>
  </si>
  <si>
    <t xml:space="preserve">ΤΣΟΥΔΕΡΟΣ ΕΥΑΓΓΕΛΟΣ Ε.Π.Ε. (ΔΤ ΤΣΟΥΔΕΡΟΣ Ε.Π.Ε) </t>
  </si>
  <si>
    <t xml:space="preserve">ΜΑΖΕ ΑΣΩΜΑΤΟΥ- Δ.ΑΓ. ΒΑΣΙΛΕΙΟΥ- Ν.ΡΕΘΥΜΝΟΥ   </t>
  </si>
  <si>
    <t xml:space="preserve">ΠΕΤΡΑΚΗΣ Κ.-ΠΕΤΡΑΚΗΣ Ε. Ο.Ε. </t>
  </si>
  <si>
    <t xml:space="preserve">ΣΠΗΛΙΑΡΑ Ή ΦΑΡΑΓΓΙ ΕΚΤΟΣ ΟΙΚ. ΓΚΑΓΚΑΛΩΝ- ΔΗΜΟΣ ΓΟΡΤΥΝΑΣ- ΗΡΑΚΛΕΙΟ   </t>
  </si>
  <si>
    <t>ΑΠΟΔΟΧΗ ΟΠΣ - ΥΠΟΒΟΛΗ ΕΓΓΥΗΤΙΚΗΣ ΟΠΣ</t>
  </si>
  <si>
    <t xml:space="preserve">LUMINOSA ΑΝΩΝΥΜΗ ΕΝΕΡΓΕΙΑΚΗ ΕΤΑΙΡΕΙΑ </t>
  </si>
  <si>
    <t xml:space="preserve">ΦΟΥΣΚΑΛΗ ΛΑΚΚΟΣ ΕΚΤΟΣ ΟΙΚ. ΑΓΙΑΣ ΤΡΙΑΔΑΣ ΝΟΜΟΣ ΡΕΘΥΜΝΟΥ   </t>
  </si>
  <si>
    <t>Η ΟΡΙΣΤΙΚΗ ΠΡΟΣΦΟΡΑ ΣΥΝΔΕΣΗΣ ΛΗΓΕΙ 30.06.2017 ΛΟΓΩ 9ΜΗΝΗΣ ΠΑΡΑΤΑΣΗΣ ΣΥΜΦΩΝΑ ΜΕ ΤΟ Ν.4414/2016 ΑΡ.16 ΠΑΡ.1</t>
  </si>
  <si>
    <t xml:space="preserve">ΛΙΑΣΚΟΣ ΕΝΕΡΓΕΙΑΚΗ ΜΟΝΟΠΡΟΣΩΠΗ ΕΤΑΙΡΕΙΑ Ε.Π.Ε. </t>
  </si>
  <si>
    <t xml:space="preserve">ΜΥΛΟΣ ΣΤΑΥΡΩΜΕΝΟΥ- ΔΗΜΟΣ ΣΗΤΕΙΑΣ- ΛΑΣΙΘΙΟΥ   </t>
  </si>
  <si>
    <t xml:space="preserve">ΚΟΝΤΟΓΙΑΝΝΑΚΗΣ ΑΛΕΞΑΝΔΡΟΣ </t>
  </si>
  <si>
    <t xml:space="preserve">ENERGY BIOWOOD PRIVATE COMPANY </t>
  </si>
  <si>
    <t xml:space="preserve">ΡΟΥΒΑΔΕΣ- ΔΗΜΟΣ ΑΡΧΑΝΩΝ- ΗΡΑΚΛΕΙΟΥ   </t>
  </si>
  <si>
    <t xml:space="preserve">ENTEC ΒΙΟΜΑΖΑ ΧΑΡΑΚΑ ΙΔΙΩΤΙΚΗ ΚΕΦΑΛΑΙΟΥΧΙΚΗ ΕΤΑΙΡΙΑ </t>
  </si>
  <si>
    <t xml:space="preserve">ΣΦΑΚΙΑΝΑΚΗ ΜΥΛΟΣ- ΔΗΜΟΣ ΑΡΧΑΝΩΝ- ΗΡΑΚΛΕΙΟΥ   </t>
  </si>
  <si>
    <t xml:space="preserve">ΑΚΥΡΩΣΗ ΛΟΓΩ ΜΗ ΠΡΟΣΚΟΜΙΣΗΣ  ΕΓΓΥΗΤΙΚΗΣ ΕΩΣ 29.02.2016* Δεν μπορούν να καταθέσουν νέο αίτημα έως   1/02/2017 </t>
  </si>
  <si>
    <t xml:space="preserve">EXTRA BIOMASS SINGLE MEMBER PRIVATE COMPANY </t>
  </si>
  <si>
    <t xml:space="preserve">ΦΟΥΝΤΑΝΑ- ΔΗΜΟΣ ΓΟΡΤΥΝΑΣ- ΗΡΑΚΛΕΙΟ   </t>
  </si>
  <si>
    <t xml:space="preserve">ENTEC BIOMASS ENERGY FIVE PRIVATE COMPANY </t>
  </si>
  <si>
    <t xml:space="preserve">ΚΟΠΑΝΑΔΕΣ- ΔΗΜΟΣ ΦΑΙΣΤΟΥ- ΗΡΑΚΛΕΙΟ   </t>
  </si>
  <si>
    <t xml:space="preserve">Η υπ΄αριθ.ΥΠΕΚΑ/ 11349/14.4.2015  Απόφαση ακύρωσης της Ε.Π.Ο.ΑΚΥΡΩΣΗ ΛΟΓΩ ΜΗ ΠΡΟΣΚΟΜΙΣΗΣ ΕΓΓΥΗΤΙΚΗΣ Εως 29.02.2016Δεν μπορούν να καταθέσουν νέο αίτημα έως   1/02/2017 </t>
  </si>
  <si>
    <t xml:space="preserve">ENTEC ΒΙΟΜΑΖΑ ΑΣΗΜΙΟΥ ΙΔΙΩΤΙΚΗ ΚΕΦΑΛΑΙΟΥΧΙΚΗ ΕΤΑΙΡΕΙΑ </t>
  </si>
  <si>
    <t xml:space="preserve">ΜΠΑΜΠΑΛΙΑΝΑ- ΔΗΜΟΣ ΓΟΡΤΥΝΑΣ- ΗΡΑΚΛΕΙΟ   </t>
  </si>
  <si>
    <t xml:space="preserve">Μ. ΜΠΟΥΤΣΑΚΗΣ - Γ. ΓΙΑΤΡΑΚΟΣ &amp; ΣΙΑ Ο.Ε. </t>
  </si>
  <si>
    <t xml:space="preserve">ΜΑΝΤΑΛΟΥΤΣΑ- ΔΗΜΟΣ ΙΕΡΑΠΕΤΡΑΣ- ΛΑΣΙΘΙΟΥ   </t>
  </si>
  <si>
    <t>ΑΚΥΡΩΣΗ ΒΑΣΕΙ  ΔΔΝ/1431/11.04.2014 λόγω Ελλιπούς Φακέλου</t>
  </si>
  <si>
    <t xml:space="preserve">ΚΟΥΤΕΝΤΑΚΗ ΜΑΡΙΑ </t>
  </si>
  <si>
    <t xml:space="preserve">ΤΣΑΜΠΑΝΤΑΝΗ- ΔΗΜΟΣ ΓΟΡΤΥΝΑΣ   </t>
  </si>
  <si>
    <t xml:space="preserve">ΚΟΥΛΟΥΚΑΚΟΣ ΗΛΙΑΣ </t>
  </si>
  <si>
    <t xml:space="preserve">ΘΕΣΗ ΦΟΥΣΚΑΛΗ ΛΑΚΚΟΣ Δ.Δ. ΜΕΣΗΣ Δ.ΡΕΘΥΜΝΟΥ   </t>
  </si>
  <si>
    <t xml:space="preserve">ΓΑΙΟΔΥΝΑΜΙΚΗ ΑΡΤΕΜΙΣ ΔΥΟ ΕΠΕ </t>
  </si>
  <si>
    <t xml:space="preserve">ΜΠΡΙΝΤΑΛΟΣ ΙΩΑΝΝΗΣ </t>
  </si>
  <si>
    <t xml:space="preserve">ΤΖΑΒΙΔΟ- Δ.Δ. ΑΓΙΟΥ ΜΥΡΩΝΑ- ΔΗΜΟΣ ΗΡΑΚΛΕΙΟΥ   </t>
  </si>
  <si>
    <t xml:space="preserve">ΝΙΚΗΦΟΡΟΣ ΑΠΟΣΤΟΛΟΣ - ΝΙΚΗΦΟΡΟΣ ΒΑΣΙΛΕΙΟΣ Ο.Ε. </t>
  </si>
  <si>
    <t xml:space="preserve">ΠΛΑΤΕΣ- Δ.Δ. ΜΕΛΙΝΟΔΙΟΥ- ΔΗΜΟΣ ΜΥΛΟΠΟΤΑΜΟΥ- ΡΕΘΥΜΝΟ   </t>
  </si>
  <si>
    <t xml:space="preserve">ΣΤΥΛΙΑΝΙΔΗΣ ΑΝΑΣΤΑΣΙΟΣ </t>
  </si>
  <si>
    <t xml:space="preserve">ΦΟΡΕΡΗ ΕΚΤ. ΣΧΕΔΙΟΥ Δ.Δ.ΓΕΡΑΝΙΟΥ Δ.ΡΕΘΥΜΝΟΥ   </t>
  </si>
  <si>
    <t xml:space="preserve">ΠΕΤΡΕΣ ΕΚΤ. ΣΧΕΔΙΟΥ Δ.Δ.ΓΕΡΑΝΙΟΥΔ.ΡΕΘΥΜΝΟΥ   </t>
  </si>
  <si>
    <t xml:space="preserve">ΧΑΛΑΡΟ ΕΚΤ.ΣΧΕΔΙΟΥ Δ.Δ.ΓΕΡΑΝΙΟΥ Δ. ΡΕΘΥΜΝΟΥ   </t>
  </si>
  <si>
    <t xml:space="preserve">ΕΛΕΝΗ ΣΦΑΚΙΑΝΑΚΗ - ΞΗΜΕΡΗ </t>
  </si>
  <si>
    <t xml:space="preserve">ΜΠΕΡΤΟ- ΤΖΕΡΜΙΑΔΟΥ ΔΗΜΟΣ ΟΡΟΠΕΔΙΟΥ ΛΑΣΙΘΙΟΥ   </t>
  </si>
  <si>
    <t xml:space="preserve">ΗΛΙΟΕΝΕΡΓΕΙΑΚΗ ΑΝΩΝΥΜΗ ΕΤΑΙΡΕΙΑ  ΜΕΛΕΤΩΝ - ΕΦΑΡΜΟΓΩΝ - ΑΝΤΙΠΡΟΣΩΠΕΥΣΗΣ  &amp; ΕΜΠΟΡΙΑΣ  ΕΝΕΡΓΕΙΑΚΩΝ ΚΑΙ  </t>
  </si>
  <si>
    <t xml:space="preserve">ΠΑΠΟΥΡΑ ΕΚΤΟΣ ΟΙΚ. ΔΗΜΟΥ ΚΟΛΥΜΒΑΡΙΟΥ   </t>
  </si>
  <si>
    <t xml:space="preserve">ΒΟΛΑΣ ΛΑΖΑΡΟΣ &amp; ΣΙΑ Ε.Ε. </t>
  </si>
  <si>
    <t xml:space="preserve">ΧΑΛΕΠΑ Δ.Ε..ΒΑΣΙΛΟΠΟΥΛΟΥ  ΚΟΛΥΜΒΑΡΙΟΥ Δ.ΠΛΑΤΑΝΙΑ ΧΑΝΙΩΝ   </t>
  </si>
  <si>
    <t xml:space="preserve">GL BIOENERGY I.K.E. </t>
  </si>
  <si>
    <t xml:space="preserve">ΚΟΝΤΟΛΙΟ Δ.Δ. ΠΡΟΦΗΤΗ ΗΛΙΑ- ΗΡΑΚΛΕΙΟΥ   </t>
  </si>
  <si>
    <t xml:space="preserve">DK BIOENERGY I.K.E. </t>
  </si>
  <si>
    <t xml:space="preserve">ΜΑΥΡΑ ΧΑΡΑΚΙΑ- ΔΗΜΟΣ ΑΛΙΚΑΡΝΑΣΣΟΥ- ΗΡΑΚΛΕΙΟ   </t>
  </si>
  <si>
    <t xml:space="preserve">ΔΡΑΚΟΝΕΣ ΕΚΤΟΣ ΟΙΚ. ΑΓΙΟΙ ΔΕΚΑ- ΔΗΜΟΣ ΓΟΡΤΥΝΑΣ- ΗΡΑΚΛΕΙΟ   </t>
  </si>
  <si>
    <t xml:space="preserve">ΣΤΑΘΑΚΗΣ ΣΤΥΛΙΑΝΟΣ </t>
  </si>
  <si>
    <t xml:space="preserve">ΤΣΑΜΙΚΗ- Δ.Δ. ΔΙΟΝΥΣΟΥ- ΔΗΜΟΣ ΚΟΦΙΝΑ- Π.Ε. ΗΡΑΚΛΕΙΟΥ   </t>
  </si>
  <si>
    <t xml:space="preserve">ΧΡΗΣΤΟΥ ΜΙΧΑΗΛ </t>
  </si>
  <si>
    <t xml:space="preserve">ΧΡΗΣΤΟΥ ΝΙΚΟΛΑΟΣ </t>
  </si>
  <si>
    <t xml:space="preserve">ΓΕΩΡΓΑΚΟΠΟΥΛΟΥ ΑΓΓΕΛΙΚΗ </t>
  </si>
  <si>
    <t xml:space="preserve">ΣΜΑΗΛΙΟ- Δ.Δ. ΛΟΥΡΩΝ- Π.Ε. ΠΥΡΓΟΣ ΗΡΕΚΛΕΙΟΥ   </t>
  </si>
  <si>
    <t xml:space="preserve">GALLE - BITTSIS HENRIETTE - ALEXANDRA </t>
  </si>
  <si>
    <t xml:space="preserve">ΑΝΕΒΑΛΟΥΣΑ- Δ.Δ. ΔΙΟΝΥΣΙΟΥ- ΔΗΜΟΣ ΚΟΦΙΝΑ- Π.Ε. ΠΥΡΓΟΣ ΗΡΑΚΛΕΙΟΥ   </t>
  </si>
  <si>
    <t xml:space="preserve">ΥΦΑΝΤΗΣ ΑΛΕΞΑΝΔΡΟΣ &amp; ΣΙΑ Ε.Ε. </t>
  </si>
  <si>
    <t xml:space="preserve">ΣΥΜΒΟΛΗ ΟΔΩΝ Λ &amp; Ρ- Ο.Τ. 3- ΒΙΠΕ ΗΡΑΚΛΕΙΟΥ   </t>
  </si>
  <si>
    <t>ΜΕΙΩΣΗ ΙΣΧΥΟΣ ΑΠΌ 1000kW ΣΕ 500kWΜΕ ΑΙΤΗΜΑ ΕΚ ΜΕΡΟΥΣ ΤΟΥ ΠΑΡΑΓΩΓΟΥ</t>
  </si>
  <si>
    <t xml:space="preserve">ΒΙΟΕΝΕΡΓΕΙΑΚΟ ΚΕΝΤΡΟ ΑΝΑΝΕΩΣΙΜΩΝ ΠΗΓΩΝ ΕΝΕΡΓΕΙΑΣ ΡΕΘΥΜΝΟΥ Ε.Π.Ε. </t>
  </si>
  <si>
    <t xml:space="preserve">ΔΡΥΓΙΑΔΕΣ- ΔΗΜΟΣ ΡΕΘΥΜΝΟΥ   </t>
  </si>
  <si>
    <t xml:space="preserve">ΣΧΟΙΝΟΠΛΟΚΑΚΗΣ ΓΕΩΡΓΙΟΣ ΚΑΙ ΣΙΑ Ε.Ε. </t>
  </si>
  <si>
    <t xml:space="preserve">ΘΕΣΗ ΤΡΟΧΑΛΙ-ΕΚΤ.ΟΙΚΙΣΜΟΥ ΑΓ.ΜΑΡΙΝΑΣ Δ. ΧΑΝΙΩΝ   </t>
  </si>
  <si>
    <t xml:space="preserve">ΘΕΣΗ ΒΟΥΡΚΙΑΣ-ΕΚΤ. ΟΙΚΙΣΜΟΥ ΔΑΡΑΤΣΟΥ Ν.ΚΥΔΩΝΙΑΣ Δ. ΧΑΝΙΩΝ   </t>
  </si>
  <si>
    <t xml:space="preserve">ΔΙΑΛΥΝΑΣ ΑΝΩΝΥΜΗ ΕΜΠΟΡΙΚΗ, ΤΟΥΡΙΣΤΙΚΗ &amp; ΤΕΧΝΙΚΗ ΕΤΑΙΡΕΙΑ </t>
  </si>
  <si>
    <t xml:space="preserve">ΤΡΟΥΛΟΣ- ΔΗΜΟΣ ΗΡΑΚΛΕΙΟΥ   </t>
  </si>
  <si>
    <t xml:space="preserve">ΔΙΑΔΗΜΟΤΙΚΗ ΕΠΙΧΕΙΡΗΣΗ ΔΙΑΧΕΙΡΙΣΗΣ ΣΤΕΡΕΩΝ ΑΠΟΒΛΗΤΩΝ ΑΕ (ΟΤΑ) </t>
  </si>
  <si>
    <t xml:space="preserve">ΚΟΡΑΚΙΑ ΑΚΡΩΤΗΡΙΟΥ- ΔΗΜΟΣ ΧΑΝΙΩΝ   </t>
  </si>
  <si>
    <t xml:space="preserve">ΒΙΟΑΕΡΙΟ ΚΡΗΤΗΣ ΕΝΕΡΓΕΙΑΚΗ ΕΤΕΡΟΡΡΥΘΜΗ ΕΤΑΙΡΕΙΑ </t>
  </si>
  <si>
    <t xml:space="preserve">ΚΕΝΤΡΟΥΛΑΚΙ ΠΕΡ. ΣΚΙΝΙΑ- ΔΗΜΟΥ ΜΙΝΩΑ- ΗΡΑΚΛΕΙΟΥ   </t>
  </si>
  <si>
    <t xml:space="preserve">ΑΚΥΡΩΣΗ ΛΟΓΩ ΜΗ ΠΡΟΣΚΟΜΙΣΗΣ  ΕΓΓΥΗΤΙΚΗΣ ΕΩΣ 29.02.2016*Δεν μπορούν να καταθέσουν νέο αίτημα έως 1/02/2017 </t>
  </si>
  <si>
    <t xml:space="preserve">ΑΜΥΓΔΑΛΙΕΣ ΒΑΓΙΩΝΑΣ- ΔΗΜΟΥ ΓΟΡΤΥΝΑΣ- ΗΡΑΚΛΕΙΟΥ   </t>
  </si>
  <si>
    <t xml:space="preserve">ΝΤΑΟΥΣΟ- ΔΗΜΟΣ ΣΗΤΕΙΑΣ- ΛΑΣΙΘΙΟΥ   </t>
  </si>
  <si>
    <t>ΑΚΥΡΩΘΗΚΕ ΜΕΔΔΝ/4735/04.12.2015ΜΕ ΑΙΤΗΣΗ ΤΟΥ ΠΑΡΑΓΩΓΟΥ</t>
  </si>
  <si>
    <t xml:space="preserve">ΚΑΛΟΓΕΡΑΚΗΣ Ε. ΜΑΡΗΣ Ε. ΠΟΥΝΤΟΥΡΑΚΗΣ Α. ΤΡΟΥΛΗΣ Ε. ΤΡΟΥΛΗΣ Κ. Ο.Ε."ΒΙΟΔΙΑΧΕΙΡΙΣΗ ΑΓΡΟΤΟΚΤΗΝΟΤΡΟΦΙΚΩ </t>
  </si>
  <si>
    <t xml:space="preserve">ΚΑΤΩ ΚΕΝΤΑ- ΔΗΜΟΣ ΓΟΡΤΥΝΑΣ- ΗΡΑΚΛΕΟΥ   </t>
  </si>
  <si>
    <t>Όταν υπεβλήθη το αίτημα η επωνυμία της εταιρείας ήταν "WIND AND SUN ΚΟΥΜΠΕΝΑΚΗΣ ΕΝΕΡΓΕΙΑΚΗ ΕΠΕ ΚΑΙ ΣΙΑ Ε.Ε."</t>
  </si>
  <si>
    <t>ΕΠΙΣΤΡΟΦΗ ΣΤΟΝ ΠΑΡΑΓΩΓΟ ΤΗΣ ΕΓΓΥΗΤΙΚΗΣ ΕΠΙΣΤΟΛΗΣ</t>
  </si>
  <si>
    <t xml:space="preserve">ΒΙΟΜΕΘΑΝΙΟ ΚΡΗΤΗΣ - ΕΝΕΡΓΕΙΑΚΗ ΕΤΕΡΟΡΡΥΘΜΗ ΕΤΑΙΡΕΙΑ </t>
  </si>
  <si>
    <t xml:space="preserve">ΑΜΜΟΥΔΑΡΕΣ- ΔΗΜΟΣ ΑΡΧΑΝΩΝ- ΗΡΑΚΛΕΙΟΥ   </t>
  </si>
  <si>
    <t>ΑΚΥΡΩΣΗ ΛΟΓΩ ΜΗ ΠΡΟΣΚΟΜΙΣΗΣ  ΕΓΓΥΗΤΙΚΗΣ ΕΩΣ 29.02.2016*Δεν μπορούν να καταθέσουν νέο αίτημα έως 1/02/2017</t>
  </si>
  <si>
    <t xml:space="preserve">WIND AND GAS ΚΟΥΜΠΕΝΑΚΗΣ ΕΝΕΡΓΕΙΑΚΗ EΠΕ ΚΑΙ ΣΙΑ Ε.Ε. </t>
  </si>
  <si>
    <t xml:space="preserve">ΒΑΛΙΑΝΑ- ΔΗΜΟΣ ΓΟΡΤΥΝΑΣ- ΗΡΑΚΛΕΙΟΥ   </t>
  </si>
  <si>
    <t>Η ΑΡΧΙΚΗ ΑΙΤΗΣΗ ΗΤΑΝ 499kW ΑΛΛΑ ΜΕΙΩΘΗΚΕ ΣΤΑ 250kW ΜΕ ΑΙΤΗΜΑ ΤΟΥ ΠΑΡΑΓΩΓΟΥΕΠΙΣΤΡΟΦΗ ΕΓΓΥΗΤΙΚΗΣ ΣΤΟ ΠΑΡΑΓΩΓΟ ΛΟΓΩ ΜΕΙΩΣΗΣ ΤΗΣ ΙΣΧΥΟΣ</t>
  </si>
  <si>
    <t xml:space="preserve">ΤΣΙΓΚΡΙΝΙΑ- ΔΗΜΟΣ ΓΟΡΤΥΝΑΣ- ΗΡΑΚΛΕΙΟΥ   </t>
  </si>
  <si>
    <t xml:space="preserve">ΜΕΓΑΛΟ ΟΛΙΣΜΑ- ΔΗΜΟΣ ΑΡΧΑΝΩΝ- ΗΡΑΚΛΕΙΟΥ   </t>
  </si>
  <si>
    <t xml:space="preserve">ΠΑΛΙΟΜΑΝΤΡΕΣ- Δ.Δ. ΒΩΡΩΝ- ΔΗΜΟΣ ΦΑΙΣΤΟΥ- ΗΡΑΚΛΕΙΟΥ   </t>
  </si>
  <si>
    <t>Η υπ΄αριθ.ΥΠΕΚΑ/ 8815/14.4.2015  Απόφαση ακύρωσης της Ε.Π.Ο.AΚΥΡΩΘΗΚΕ ΜΕ  ΔΔΝ/3114/14.08.2015</t>
  </si>
  <si>
    <t xml:space="preserve">ΚΑΛΑΡΙΤΗΣ- ΔΗΜΟΣ ΑΓΙΟΥ ΝΙΚΟΛΑΟΥ- ΛΑΣΙΘΙΟΥ   </t>
  </si>
  <si>
    <t xml:space="preserve">ΑΝΤΩΝΑΚΗΣ ΝΙΚΟΛΑΟΣ ΚΑΙ ΣΙΑ ΟΜΟΡΡΥΘΜΗ ΕΤΑΙΡΕΙΑ </t>
  </si>
  <si>
    <t xml:space="preserve">ΤΡΟΧΑΛΙΑΔΕΣ- Δ.Δ. ΠΟΜΠΙΑΣ- ΔΗΜΟΣ ΦΑΙΣΤΟΥ- ΗΡΑΚΛΕΙΟΥ   </t>
  </si>
  <si>
    <t xml:space="preserve">ΚΡΗΤΙΚΟ ΒΙΟΑΕΡΙΟ ΔΥΟ ΙΚΕ </t>
  </si>
  <si>
    <t xml:space="preserve">Π.Ε.Ο. ΗΡΑΚΛΕΙΟΥ - ΡΕΘΥΜΝΟΥ- ΔΗΜΟΣ ΤΥΛΙΣΣΟΥ- ΗΡΑΚΛΕΙΟΥ   </t>
  </si>
  <si>
    <t>Λήξη Ισχύος Εγγυητικής Επιστολής</t>
  </si>
  <si>
    <t xml:space="preserve">ΚΡΗΤΙΚΟ ΒΙΟΑΕΡΙΟ ΕΝΑ ΙΚΕ </t>
  </si>
  <si>
    <t xml:space="preserve">ΟΔΟΣ ΡΕΘΥΜΝΟΥ -ΣΠΗΛΙΟΥ- ΘΕΣΗ ΛΙΒΑΔΕΙΑ- ΔΗΜΟΣ ΑΓΙΟΥ ΒΑΣΙΛΕΙΟΥ- ΡΕΘΥΜΝΟΥ   </t>
  </si>
  <si>
    <t xml:space="preserve">Π.Ε.Ο. ΡΕΘΥΜΝΟΥ - ΗΡΑΚΛΕΙΟΥ- ΔΗΜΟΣ ΤΥΛΙΣΣΟΥ- ΗΡΑΚΛΕΙΟΥ   </t>
  </si>
  <si>
    <t xml:space="preserve">ΚΡΗΤΙΚΟ ΒΙΟΑΕΡΙΟ ΤΡΙΑ ΙΚΕ </t>
  </si>
  <si>
    <t xml:space="preserve">ΘΕΣΗ ΑΝΩ ΛΑΤΖΙΜΑΣ- ΔΗΜΟΣ ΡΕΘΥΜΝΟΥ   </t>
  </si>
  <si>
    <t>ΑΚΥΡΩΣΗ ΒΑΣΕΙ ΔΔΝ/1413/11.04.2014 λόγω Ελλιπούς Φακέλου</t>
  </si>
  <si>
    <t xml:space="preserve">DS ΦΩΤΟΒΟΛΤΑΪΚΟ ΠΑΡΚΟ Ε.Π.Ε. </t>
  </si>
  <si>
    <t xml:space="preserve">ΒΡΑΔΙΑΡΙ- ΜΕΤΟΧΙ- ΔΗΜΟΣ ΗΡΑΚΛΕΙΟΥ   </t>
  </si>
  <si>
    <t xml:space="preserve">ΒΙΟΑΕΡΙΟ ΑΣΤΕΡΟΥΣΙΩΝ Ε.Π.Ε. </t>
  </si>
  <si>
    <t xml:space="preserve">ΘΕΣΗ ΚΟΠΡΑΝΑ - ΔΗΜΟΣ ΓΟΡΤΥΝΑΣ- ΗΡΑΚΛΕΙΟΥ   </t>
  </si>
  <si>
    <t xml:space="preserve">Γ. ΧΑΡΔΑΛΙΑΣ - Σ. ΝΤΟΥΡΟΥΝΤΑΚΗΣ ΚΑΙ ΣΙΑ Ο.Ε. </t>
  </si>
  <si>
    <t xml:space="preserve">ΝΙΚΟΛΙΔΑΚΗΣ ΜΗΝΑΣ - ΠΑΠΑΔΑΚΗΣ ΓΕΩΡΓΙΟΣ Ο.Ε  </t>
  </si>
  <si>
    <t xml:space="preserve">ΘΕΣΗ ΦΟΙΝΙΚΙΑΣ-ΒΙΟΠΑ  ΗΡΑΚΛΕΙΟΥ   </t>
  </si>
  <si>
    <t>ΑΚΥΡΩΣΗ ΒΑΣΕΙ  ΔΔΝ/3888/18.08.2014 λόγω Ελλιπούς Φακέλου</t>
  </si>
  <si>
    <t xml:space="preserve">VIGLA ΕΝΕΡΓΕΙΑΚΗ ΜΟΝ. ΙΚΕ </t>
  </si>
  <si>
    <t xml:space="preserve">ΚΑΡΔΙΩΤΙΣΣΑ- Δ.Ε. ΤΥΜΠΑΚΙΟΥ Δ.ΦΑΙΣΤΟΥ Ν. ΗΡΑΚΛΕΙΟΥ   </t>
  </si>
  <si>
    <t>ΑΚΥΡΩΣΗ ΒΑΣΕΙ  ΔΔΝ/3889/18.08.2014 λόγω Ελλιπούς Φακέλου</t>
  </si>
  <si>
    <t xml:space="preserve">ΑΦΟΙ ΧΑΤΖΑΚΗ - ΚΑΖΑΝΗ Ο.Ε. </t>
  </si>
  <si>
    <t xml:space="preserve">ΣΤΕΝΑΚΟΥΣ- ΔΗΜΟΥ ΙΕΡΑΠΕΤΡΑΣ- ΛΑΣΙΘΙΟΥ   </t>
  </si>
  <si>
    <t>ΑΚΥΡΩΣΗ ΒΑΣΕΙ  ΔΔΝ/166/21.01.2015 κατόπιν Αιτήματος Παραγωγού</t>
  </si>
  <si>
    <t xml:space="preserve">ΛΟΥΡΙΑ ΟΡΕΙΝΟΥ- ΔΗΜΟΣ ΙΕΡΑΠΕΤΡΑΣ- ΛΑΣΙΘΙΟΥ   </t>
  </si>
  <si>
    <t xml:space="preserve">ΝΕΚΤΑΡ ΕΤΑΙΡΕΙΑ ΠΕΡΙΟΡΙΣΜΕΝΗΣ ΕΥΘΥΝΗΣ  (Δ.Τ. ΝΕΚΤΑΡ Ε.Π.Ε.- ΗΛΙΑΚΟ ΠΑΡΚΟ) </t>
  </si>
  <si>
    <t xml:space="preserve">ΛΟΥΡΙΑ ΟΡΕΙΝΟΥ- ΔΗΜΟΣ ΙΕΡΑΠΕΤΡΑΣ   </t>
  </si>
  <si>
    <t xml:space="preserve">ΒΑΛΑΧΗΣ, ΧΑΤΖΑΚΗΣ - ΚΑΖΑΝΗΣ Ε.Π.Ε. </t>
  </si>
  <si>
    <t xml:space="preserve">ΕΚΤΟΣ ΟΡΙΩΝ ΟΙΚΙΣΜΟΥ ΜΕΛΕΣΕΡΟΙ- ΔΗΜΟΣ ΙΕΡΑΠΕΤΡΑΣ   </t>
  </si>
  <si>
    <t xml:space="preserve">ΧΑΤΖΑΚΗΣ ΙΩΑΝΝΗΣ ΚΑΙ ΧΡΗΣΤΟΣ Ο. Ε. </t>
  </si>
  <si>
    <t xml:space="preserve">ΚΑΜΕΝΟ ΜΙΤΑΤΟ ή ΠΟΤΑΜΙΣΙΑ- ΔΗΜΟΥ ΙΕΡΑΠΕΤΡΑΣ   </t>
  </si>
  <si>
    <t xml:space="preserve">ΧΑΤΖΑΚΗΣ ΚΑΖΑΝΗΣ Ο.Ε. </t>
  </si>
  <si>
    <t xml:space="preserve">ΚΑΛΟΣ ΛΑΓΟΣ- ΔΗΜΟΣ ΙΕΡΑΠΕΤΡΑΣ   </t>
  </si>
  <si>
    <t xml:space="preserve">ΚΑΖΑΝΗΣ ΚΑΙ ΣΙΑ Ο.Ε. </t>
  </si>
  <si>
    <t xml:space="preserve">ΚΑΚΟΠΑΤΗ Δ.Δ.ΟΡΕΙΝΟΥ- ΔΗΜΟΥ ΙΕΡΑΠΕΤΡΑΣ   </t>
  </si>
  <si>
    <t>ΑΚΥΡΩΣΗ ΒΑΣΕΙ  ΔΔΝ/5363/10.12.2014 κατόπιν Αιτήματος Παραγωγού</t>
  </si>
  <si>
    <t xml:space="preserve">ΧΑΤΖΑΚΗΣ ΧΡΗΣΤΟΣ ΚΑΙ ΣΙΑ Ο.Ε. </t>
  </si>
  <si>
    <t xml:space="preserve">ΘΕΣΗ ΑΚΡΕΒΑΤΟΥΣ-Δ.Δ.ΒΑΙΝΙΑΣ Δ. ΙΕΡΑΠΕΤΡΑΣ   </t>
  </si>
  <si>
    <t xml:space="preserve">ΘΕΣΗ ΣΩΡΟΥΣ Δ.Δ. ΧΑΜΕΖΙΟΥ- Δ.ΣΗΤΕΙΑΣ- ΛΑΣΙΘΙΟΥ   </t>
  </si>
  <si>
    <t xml:space="preserve">ΑΦΟΙ ΚΑΖΑΝΗΣ Ο.Ε. </t>
  </si>
  <si>
    <t xml:space="preserve">ΘΕΣΗ ΤΑΘΑΣ Δ.Δ. ΣΚΟΠΗΣ- Δ. ΣΗΤΕΙΑΣ ΛΑΣΙΘΙΟΥ   </t>
  </si>
  <si>
    <t xml:space="preserve">ΑΦΟΙ ΚΑΖΑΝΗΣ &amp; ΣΙΑ Ο.Ε. </t>
  </si>
  <si>
    <t xml:space="preserve">ΠΕΡΝΙΕΝΤΑΚΗΣ Δ. Α.Ε.Β.Ε. </t>
  </si>
  <si>
    <t xml:space="preserve">ΛΟΥΤΖΟΣ ΑΤΣΙΠΟΠΟΥΛΟΥ- ΔΗΜΟΣ ΡΕΘΥΜΝΟΥ   </t>
  </si>
  <si>
    <t xml:space="preserve">ΤΟΠΩΝΥΜ. ΜΑΜΑ ΑΤΣΙΠΟΠΟΥΛΟΥ-Δ.Δ.Ν.ΦΩΚΑ  Δ. ΡΕΘΥΜΝΟΥ   </t>
  </si>
  <si>
    <t xml:space="preserve">ΜΙΧΑΗΛ ΖΗΔΙΑΝΑΚΗΣ </t>
  </si>
  <si>
    <t xml:space="preserve">ΣΤΑΥΡΙ- ΔΗΜΟΣ ΜΙΝΩΑ- ΗΡΑΚΛΕΙΟ   </t>
  </si>
  <si>
    <t xml:space="preserve">ΤΣΙΦΟΥ ΛΑΚΟΥ- ΔΗΜΟΣ ΜΙΝΩΑ- ΗΡΑΚΛΕΙΟ   </t>
  </si>
  <si>
    <t xml:space="preserve">ΦΛΑΜΠΥΡΙΑΡΗΣ- ΔΗΜΟΣ ΑΡΧΑΝΩΝ- ΗΡΑΚΛΕΙΟ   </t>
  </si>
  <si>
    <t>ΑΚΥΡΩΣΗ ΒΑΣΕΙ  ΔΔΝ/3891/18.08.2014 λόγω Ελλιπούς Φακέλου</t>
  </si>
  <si>
    <t xml:space="preserve">ΓΕΩΡΓΙΟΣ ΠΑΠΑΔΑΚΗΣ </t>
  </si>
  <si>
    <t xml:space="preserve">ΦΑΝΑΡΙ- Δ.Δ. ΚΑΛΟΝΗΣ- ΗΡΑΚΛΕΙΟΥ   </t>
  </si>
  <si>
    <t>ΑΚΥΡΩΣΗ ΒΑΣΕΙ  ΔΔΝ/3890/18.08.2014 λόγω Ελλιπούς Φακέλου</t>
  </si>
  <si>
    <t xml:space="preserve">ΧΑΡΟΥΛΑ ΣΤΑΥΡΑΚΑΚΗ </t>
  </si>
  <si>
    <t xml:space="preserve">ΜΑΖΑΣ ΕΚΤΟΣ ΟΙΚ. ΑΣΗΜΙΟΥ- Δ. ΓΟΡΤΥΝΑΣ ΗΡΑΚΛΕΙΟΥ   </t>
  </si>
  <si>
    <t xml:space="preserve">ΑΡΧΟΝΤΟΥΛΑ ΕΚΤΟΣ ΟΙΚ. ΑΣΗΜΙΟΥ- Δ. ΓΟΡΤΥΝΑΣ ΗΡΑΚΛΕΙΟΥ   </t>
  </si>
  <si>
    <t xml:space="preserve">ΒΑΣΙΛΕΙΑ ΑΝΔΡΟΥΛΑΚΗ - ΕΜΜΑΝΟΥΗΛ ΑΝΔΡΟΥΛΑΚΗΣ - ΙΩΑΝΝΗΣ ΑΝΔΡΟΥΛΑΚΗΣ Ο.Ε (Δ.Τ. ΣΑΚΑ Ο.Ε) </t>
  </si>
  <si>
    <t xml:space="preserve">ΘΕΣΗ ΒΡΟΝΤΑ- ΔΗΜΟΣ ΑΡΧΑΝΩΝ- ΗΡΑΚΛΕΙΟΥ   </t>
  </si>
  <si>
    <t xml:space="preserve">ΚΕΡΑΜΕΙΑΝΑΚΗΣ  ΕΛΕΥΘΕΡΙΟΣ  &amp; ΣΙΑ ΟΕ  </t>
  </si>
  <si>
    <t xml:space="preserve">ΘΕΣΗ ΚΟΥΜΑΡΕΣ - ΠΕΝΤΕ ΕΛΙΕΣ- ΔΗΜΟΣ ΠΛΑΤΑΝΙΑΣ   </t>
  </si>
  <si>
    <t xml:space="preserve">ΣΟΧΩΡΑ - ΜΕΓΑΛΟ- Δ.Δ.ΑΛΙΚΙΑΝΩΝ Δ.ΠΛΑΤΑΝΙΑ ΧΑΝΙΩΝ   </t>
  </si>
  <si>
    <t xml:space="preserve">TECHNOSYSTEM ΜΟΝΟΠΡΟΣΩΠΗ ΕΤΑΙΡΕΙΑ ΠΕΡΙΟΡΙΣΜΕΝΗΣ ΕΥΘΥΝΗΣ </t>
  </si>
  <si>
    <t xml:space="preserve">ΕΝΤΟΣ ΟΙΚΙΣΜΟΥ ΒΡΥΣΣΕΣ- ΔΗΜΟΣ ΠΛΑΤΑΝΙΑ- ΧΑΝΙΑ   </t>
  </si>
  <si>
    <t xml:space="preserve">ΕΝΤΟΣ ΟΙΚΙΣΜΟΥ ΣΚΙΝΕ- ΔΗΜΟΣ ΠΛΑΤΑΝΙΑΣ- ΧΑΝΙΑ   </t>
  </si>
  <si>
    <t xml:space="preserve">SUNSHINE ΕΝΕΡΓΕΙΑΚΑ ΠΑΡΚΑ ΕΤΑΙΡΕΙΑ ΠΕΡΙΟΡΙΣΜΕΝΗΣ ΕΥΘΥΝΗΣ ( Δ.Τ.  SUNSHINE ΕΝΕΡΓΕΙΑΚΑ ΠΑΡΚΑ Ε.Π.Ε.)   </t>
  </si>
  <si>
    <t xml:space="preserve">ΝΙΚΗΤΑ ΜΕΤΟΧΙ- ΔΗΜΟΣ ΜΙΝΩΑ- ΗΡΑΚΛΕΙΟΥ   </t>
  </si>
  <si>
    <t xml:space="preserve">ΜΑΛΑΓΑΡΔΗΣ ΓΕΩΡΓΙΟΣ - ΜΑΛΑΓΑΡΔΗΣ ΕΜΜΑΝΟΥΗΛ Ο.Ε. </t>
  </si>
  <si>
    <t xml:space="preserve">ΕΚΤΟΣ ΟΙΚΙΣΜΟΥ ΜΕΛΙΔΟΝΙΟΥ- ΔΗΜΟΣ ΜΗΛΟΠΟΤΑΜΟΥ ΡΕΘΥΜΝΟΥ   </t>
  </si>
  <si>
    <t xml:space="preserve">ΜΑΡΟΥΛΗ &amp; ΣΙΑ Ο.Ε. </t>
  </si>
  <si>
    <t xml:space="preserve">ΘΕΣΗ ΠΛΑΚΟΥΡΗ- ΗΡΑΚΛΕΙΟ   </t>
  </si>
  <si>
    <t xml:space="preserve">ΑΧΕΡΟΣΑΚΙ ANANΕΩΣΙΜΕΣ ΠΗΓΕΣ ΕΝΕΡΓΕΙΑΣ ΜΟΝ/ΠΗ Ε.Π.Ε. </t>
  </si>
  <si>
    <t xml:space="preserve">ΟΙΚ. ΒΑΣΙΛΙΚΗΣ- ΗΡΑΚΛΕΙΟ   </t>
  </si>
  <si>
    <t xml:space="preserve">ΒΟΘΩΝΟΙ - ΠΛΑΤΥΒΟΛΑ-ΔΗΜΟΣ ΣΗΤΕΙΑΣ- ΛΑΣΙΘΙΟΥ   </t>
  </si>
  <si>
    <t xml:space="preserve">ΔΑΣΟΣ ΠΙΣΚΟΚΕΦΑΛΟΥ- ΔΗΜΟΣ ΣΗΤΕΙΑΣ- ΛΑΣΙΘΙΟΥ   </t>
  </si>
  <si>
    <t xml:space="preserve">ΔΑΡΒΙΝΟΣ ΣΥΜΒΟΥΛΟΙ ΠΡΑΣΙΝΗΣ ΑΝΑΠΤΥΞΗΣ ΜΟΝ/ΠΗ ΕΠΕ </t>
  </si>
  <si>
    <t xml:space="preserve">ΛΑΤΣΙΔΑ- ΔΗΜΟΣ ΑΓΙΟΥ ΝΙΚΟΛΑΟΥ- ΛΑΣΙΘΙΟΥ   </t>
  </si>
  <si>
    <t xml:space="preserve">ΚΟΠΡΟΚΕΦΑΛΙ- ΔΗΜΟΣ ΑΓΙΟΥ ΝΙΚΟΛΑΟΥ-ΛΑΣΙΘΙΟΥ   </t>
  </si>
  <si>
    <t xml:space="preserve">ΚΑΤΩ ΣΟΠΑΤΑ- ΔΗΜΟΣ ΜΙΝΩΑ- ΗΡΑΚΛΕΙΟ   </t>
  </si>
  <si>
    <t xml:space="preserve">ΜΑΚΡΙΕΣ ΠΕΖΟΥΛΕΣ- ΔΗΜΟΣ ΑΓΙΟΥ ΝΙΚΟΛΑΟΥ   </t>
  </si>
  <si>
    <t>ΚΩΣ (ΣΥΜΠΛΕΓΜΑ)</t>
  </si>
  <si>
    <t xml:space="preserve">ΠΕΤΑΛΑΣ ΙΩΑΝΝΗΣ &amp; ΣΙΑ Ο.Ε. </t>
  </si>
  <si>
    <t xml:space="preserve">ΦΟΝΙΑΔΕΣ ΜΕΤΟΧΙ - ΒΑΘΥ- ΔΗΜΟΣ ΚΑΛΥΜΝΟΣ   </t>
  </si>
  <si>
    <t>ΣΒΒελ μεγαλύτερα του 1 MW</t>
  </si>
  <si>
    <t xml:space="preserve">ΛΑΓΚΟΥΝΑΡΑ - ΒΑΘΥ- ΔΗΜΟΣ ΚΑΛΥΜΝΟΣ   </t>
  </si>
  <si>
    <t xml:space="preserve">ΝΙΚΟΛΑΟΣ - ΙΩΑΝΝΗΣ - ΜΙΧΑΗΛ ΠΕΤΑΛΑΣ Ο.Ε. </t>
  </si>
  <si>
    <t xml:space="preserve">ΧΟΡΙΖΗ - ΣΤΗΜΕΝΙΑ - ΒΑΘΥ- ΔΗΜΟΣ ΚΑΛΥΜΝΟΣ   </t>
  </si>
  <si>
    <t>ΛΕΣΒΟΣ (ΣΥΜΠΛΕΓΜΑ)</t>
  </si>
  <si>
    <t xml:space="preserve">ΕΝΕΡΓΕΙΑΚΗ ΞΕΡΟΚΑΜΠΟΥ ΙΚΕ </t>
  </si>
  <si>
    <t xml:space="preserve">ΑΓΡ. ΠΕΡ. "ΞΕΡΟΚΑΜΠΟΥ¨ΠΟΛΙΧΝΙΤΟΥ- ΔΗΜΟΣ ΛΕΣΒΟΥ   </t>
  </si>
  <si>
    <t xml:space="preserve">ΒΙΟΕΝΕΡΓΕΙΑ ΛΕΣΒΟΥ Ο.Ε. </t>
  </si>
  <si>
    <t xml:space="preserve">ΘΕΣΗ ΠΕΤΡΩΝΑΣ- ΔΗΜΟΣ ΛΕΣΒΟΥ   </t>
  </si>
  <si>
    <t>Ακύρωση λόγω λήξης της Οριστικής Προσφορά Σύνδεσης</t>
  </si>
  <si>
    <t xml:space="preserve">Γ.ΒΑΛΕΛΗΣ ΚΑΙ ΣΙΑ Ο.Ε. Δ.Τ. ΗΛΙΟΔΥΝΑΜΙΚΗ </t>
  </si>
  <si>
    <t xml:space="preserve">ΚΑΡΑ ΣΠΗΛΙΟΣ- ΔΗΜΟΣ ΕΡΕΣΟΥ   </t>
  </si>
  <si>
    <t xml:space="preserve">ΑΚΥΡΩΣΗ ΛΟΓΩ ΜΗ ΠΡΟΣΚΟΜΙΣΗΣ  ΕΓΓΥΗΤΙΚΗΣ ΕΩΣ 29.02.2016*Δεν μπορούν να καταθέσουν νέο αίτημα έως 1/2/2017 </t>
  </si>
  <si>
    <t xml:space="preserve">ΚΑΡΑ ΣΠHΛΙΟΣ- ΔΗΜΟΣ ΕΡΕΣΟΥ   </t>
  </si>
  <si>
    <t xml:space="preserve">ΑΓΡ. ΠΕΡ. ΛΟΥΤΡΟΠΟΛΗΣ ΘΕΡΜΗΣ-ΔΗΜΟΣ ΛΕΣΒΟΥ   </t>
  </si>
  <si>
    <t>ΥΠΟΒΟΛΗ ΕΠΟ/ΠΠΔ</t>
  </si>
  <si>
    <t xml:space="preserve">ΚΡΥΑ ΒΡΥΣΗ- ΛΕΣΒΟΣ   </t>
  </si>
  <si>
    <t>ΠΑΡΟΣ (ΣΥΠΛΕΓΜΑ)</t>
  </si>
  <si>
    <t xml:space="preserve">ΑΦΟΙ ΚΑΛΑΪΤΖΗ Ο.Ε. </t>
  </si>
  <si>
    <t xml:space="preserve">ΠΛΑΤΑΝΙΑ - ΔΑΜΑΡΙΩΝΑΣ- ΔΗΜΟΣ ΝΑΞΟΥ   </t>
  </si>
  <si>
    <t xml:space="preserve">ΣΧΟΙΝΟΥΣΑ ΕΝΕΡΓΕΙΑΚΗ ΕΤΑΙΡΕΙΑ ΠΕΡΙΟΡΙΣΜΕΝΗΣ ΕΥΘΥΝΗΣ (Δ.Τ. ΣΧΟΙΝΟΥΣΑ ΕΝΕΡΓΕΙΑΚΗ ΕΠΕ) </t>
  </si>
  <si>
    <t xml:space="preserve">ΘΕΣΗ ΜΥΛΟΣ-ΒΑΡΔΙΕΣ-Δ.Ε.ΣΧΟΙΝΟΥΣΑΣ Δ.ΝΑΞΟΥ   </t>
  </si>
  <si>
    <t xml:space="preserve">ΧΑΤΣΑ ΕΝΕΡΓΕΙΑΚΗ ΑΝΩΝΥΜΟΣ ΕΤΑΙΡΕΙΑ (Δ.Τ. ΧΑΤΣΑ ΕΝΕΡΓΕΙΑΚΗ ΑΕ) </t>
  </si>
  <si>
    <t xml:space="preserve">ΠΕΡΙΟΧΗ ΑΡΙΑ - ΡΙΚΕΣ- ΔΗΜΟΣ ΝΑΞΟΥ   </t>
  </si>
  <si>
    <t>Λάθος κόστος διόρθωση από 30.000 σε 35.000</t>
  </si>
  <si>
    <t xml:space="preserve">ΤΡΑΠΕΖΑ ΓΗΣ ΑΕ &amp; APOLLO CAPITAL PROPERTIES AE RENECO OE ( Δ.Τ. RENECO O.E.) </t>
  </si>
  <si>
    <t xml:space="preserve">ΡΑΧΗ- ΔΗΜΟΣ ΠΑΡΟΥ   </t>
  </si>
  <si>
    <t xml:space="preserve">ΤΡΑΠΕΖΑ ΑΚΙΝΗΤΩΝ Α.Ε. &amp; ΣΤΑΥΡΟΣ ΕΥΣΤΑΘΙΟΥ Ο.Ε.  (Δ.Τ. APOLLO CAPITAL ENERGY O.E.) </t>
  </si>
  <si>
    <t>ΣΑΜΟΣ (ΣΥΜΠΛΕΓΜΑ)</t>
  </si>
  <si>
    <t xml:space="preserve">ΕΝΕΡΓΕΙΑΚΗ Ο. Ε. ΕΜΜΑΝΟΥΗΛ ΕΛΕΝΗΣ ΚΑΙ ΣΙΑ Ο. Ε. </t>
  </si>
  <si>
    <t xml:space="preserve">ΘΕΣΗ ΑΓΙΑ ΑΙΚΑΤΕΡΙΝΗ 1- ΚΑΡΛΟΒΑΣΙΟΥ ΣΑΜΟΥ   </t>
  </si>
  <si>
    <t xml:space="preserve">ΛΥΜΠΕΡΗΣ ΕΜΜΑΝΟΥΗΛ </t>
  </si>
  <si>
    <t xml:space="preserve">ΑΓ.ΙΘΕΩΔΟΡΟΙ- Δ.Δ. ΚΑΡΛΟΒΑΣΙΟΥ Δ.ΣΑΜΟΥ   </t>
  </si>
  <si>
    <t xml:space="preserve">ΘΕΣΗ ΑΓΙΑ ΑΙΚΑΤΕΡΙΝΗ 2- ΚΑΡΛΟΒΑΣΙΟΥ ΣΑΜΟΥ   </t>
  </si>
  <si>
    <t>Η ΑΡΧΙΚΗ ΑΙΤΟΥΜΕΝΗ ΙΣΧΥΣ ΗΤΑΝ 500KW. ΣΕ ΑΝΑΜΟΝΗ Η ΑΠΑΝΤΗΣΗ ΤΟΥ ΠΑΡΑΓΩΓΟΥ ΓΙΑ ΑΠΟΔΟΧΗ Ή ΜΗ ΑΠΟΔΟΧΗ ΤΩΝ 100kW</t>
  </si>
  <si>
    <t>Αίτημα ακύρωσης από Παραγωγό 3777/24-9-2015</t>
  </si>
  <si>
    <t xml:space="preserve">ΛΥΜΠΕΡΗ ΑΝΘΟΥΣΑ </t>
  </si>
  <si>
    <t xml:space="preserve">ΘΕΣΗ ΜΕΣΑΙΟ ΚΑΡΛΟΒΑΣΙ ΣΑΜΟΥ   </t>
  </si>
  <si>
    <t xml:space="preserve">ΠΡΑΔΕΪΚΑ ΚΑΡΛΟΒΑΣΙΟΥ- ΔΗΜΟΣ ΣΑΜΟΣ   </t>
  </si>
  <si>
    <t xml:space="preserve">ΒΟΓΙΑΤΖΗ ΕΥΑΓΓΕΛΙΑ </t>
  </si>
  <si>
    <t xml:space="preserve">ΝΙΚΗΤΗΔΕΣ ΜΥΤΙΛΗΝΙΩΝ- ΔΗΜΟΣ ΣΑΜΟΥ   </t>
  </si>
  <si>
    <t xml:space="preserve">ΑΪΛΑΡΙ ΜΕΣΟΚΑΜΠΟΣ- ΔΗΜΟΣ ΣΑΜΟΥ   </t>
  </si>
  <si>
    <t xml:space="preserve">ΛΟΥΤΡΑΡΗ ΣΤΑΜΑΤΙΑ </t>
  </si>
  <si>
    <t xml:space="preserve">ΟΙΚΙΣΜΟΣ ΜΥΤΙΛΗΝΙΩΝ- ΔΗΜΟΣ ΣΑΜΟΥ   </t>
  </si>
  <si>
    <t xml:space="preserve">ΛΑΓΚΑΕΣ- ΑΦΑΝΤΟΥ- ΡΟΔΟΣ   </t>
  </si>
  <si>
    <t xml:space="preserve">ΛΑΖΑΡΟΣ ΒΟΛΑΣ </t>
  </si>
  <si>
    <t xml:space="preserve">Κ.Μ. 392Α354α3 ΓΑΙΩΝ-  Δ.Δ. ΠΑΡΑΔΕΙΣΙΟΥ- ΔΗΜΟΣ ΡΟΔΟΥ   </t>
  </si>
  <si>
    <t xml:space="preserve">Κ.Μ. 392Α354α4 ΓΑΙΩΝ- Δ.Δ. ΠΑΡΑΔΕΙΣΙΟΥ- ΔΗΜΟΣ ΡΟΔΟΥ   </t>
  </si>
  <si>
    <t xml:space="preserve">ΑΓΡΙΟΥ Δ. &amp; ΣΙΑ Ε.Ε  (Δ.Τ. ΗΛΙΟΥΣΑ) </t>
  </si>
  <si>
    <t xml:space="preserve">Κ.Μ. 315ΑΑ ΓΑΙΩΝ ΔΑΜΑΤΡΙΑΣ ΡΟΔΟΥ   </t>
  </si>
  <si>
    <t xml:space="preserve">ΑΓΡΙΟΥ ΒΙΟΜΗΧΑΝΙΚΗ ΑΝΩΝΥΜΗ ΕΤΑΙΡΕΙΑ  (Δ.Τ. AEGEAN HERBS &amp; SPICES) </t>
  </si>
  <si>
    <t xml:space="preserve">Κ.Μ. 315Α ΓΑΙΩΝ ΔΑΜΑΤΡΙΑΣ ΡΟΔΟΥ   </t>
  </si>
  <si>
    <t xml:space="preserve">ΓΕΩΡΓΙΟΣ ΧΑΣΤΑΛΗΣ &amp; ΣΙΑ Ο.Ε (Δ.Τ. ΗΛΙΑΚΕΣ ΕΚΜΕΤΑΛΛΕΥΣΕΙΣ ΟΕ) </t>
  </si>
  <si>
    <t xml:space="preserve">Κ.Μ. 392Α542 ΓΑΙΩΝ- Δ.Δ. ΠΑΡΑΔΕΙΣΙΟΥ- ΔΗΜΟΣ ΡΟΔΟΥ   </t>
  </si>
  <si>
    <t xml:space="preserve">Κ.Μ. 392Α13 Δ.Δ. ΠΑΡΑΔΕΙΣΙΟΥ- ΔΗΜΟΣ ΡΟΔΟΥ   </t>
  </si>
  <si>
    <t xml:space="preserve">Κ.Μ. 4269-ΓΑΙΩΝ ΓΕΝΝΑΔΙΟΥ ΡΟΔΟΥ   </t>
  </si>
  <si>
    <t xml:space="preserve">Κ.Μ. 441Β Δ.Δ.ΓΑΙΩΝ ΚΡΗΤΗΝΙΑΣ ΡΟΔΟΥ   </t>
  </si>
  <si>
    <t xml:space="preserve">Ν. ΜΑΛΛΙΑΚΑΣ &amp; ΣΙΑ ΕΕ ( Δ.Τ. SOLAR  ΗΟΜΕ) </t>
  </si>
  <si>
    <t xml:space="preserve">Κ.Μ. 1890 ΓΑΙΩΝ ΚΡΕΜΑΣΤΗΣ ΡΟΔΟΥ   </t>
  </si>
  <si>
    <t xml:space="preserve">ΚΟΝΤΟΓΙΩΡΓΑΚΗΣ Λ. &amp; ΣΙΑ Ε.Ε </t>
  </si>
  <si>
    <t xml:space="preserve">Δ/Δ ΓΑΙΩΝ ΨΙΝΘΟΥ ΡΟΔΟΥ   </t>
  </si>
  <si>
    <t xml:space="preserve">ΜΠΟΥΡΟΥΔΗ ΒΑΪΤΣΑ &amp; ΣΙΑ Ε.Ε. </t>
  </si>
  <si>
    <t xml:space="preserve">Κ.Μ. 5435 ΓΑΙΩΝ ΓΕΝΝΑΔΙΟΥ ΡΟΔΟΥ   </t>
  </si>
  <si>
    <t xml:space="preserve">Σ. ΒΟΛΑΣ &amp;  Λ. ΒΟΛΑΣ  Ο.Ε  ( Δ.Τ.  ΦΩΤΟΗΛΕΚΤΡΙΚΗ ΔΩΔΕΚΑΝΗΣΟΥ) </t>
  </si>
  <si>
    <t xml:space="preserve">Κ.Μ. 5000-11 ΓΑΙΩΝ ΚΑΤΤΑΒΙΑΣ   </t>
  </si>
  <si>
    <t xml:space="preserve">ΑΝΩΝΥΜΗ ΞΕΝΟΔΟΧΕΙΑΚΗ ΕΤΑΙΡΕΙΑ - ΚΥΑΝΗ ΑΚΤΗ ΑΕ  </t>
  </si>
  <si>
    <t xml:space="preserve">ΠΥΡΓΟΣ Δ.Δ. ΚΟΣΚΙΝΟΥ ΡΟΔΟΥ   </t>
  </si>
  <si>
    <t xml:space="preserve">ΚΩΝΣΤΑΝΤΙΝΟΣ ΣΟΥΛΟΥΝΙΑΣ </t>
  </si>
  <si>
    <t xml:space="preserve">Κ.Μ. 392Α354α8 ΓΑΙΩΝ ΠΑΡΑΔΕΙΣΙΟΥ   </t>
  </si>
  <si>
    <t xml:space="preserve">Κ.Μ. 392Α354α2 ΓΑΙΩΝ ΠΑΡΑΔΕΙΣΙΟΥ   </t>
  </si>
  <si>
    <t xml:space="preserve">ΣΤΑΥΡΟΣ ΧΑΣΤΑΛΗΣ </t>
  </si>
  <si>
    <t xml:space="preserve">Κ.Μ. 441Δ ΓΑΙΩΝ ΚΡΗΤΗΝΙΑΣ   </t>
  </si>
  <si>
    <t xml:space="preserve">ΠΑΡΑΔΕΙΣΙΟΥ- ΡΟΔΟΣ   </t>
  </si>
  <si>
    <t xml:space="preserve">ΓΕΝΝΑΔΙ ΡΟΔΟΥ   </t>
  </si>
  <si>
    <t xml:space="preserve">ΑΦΟΙ ΒΟΛΑ &amp;ΣΙΑ Ε.Ε. </t>
  </si>
  <si>
    <t xml:space="preserve">Κ.Μ. 920 ΓΑΙΩΝ ΚΡΕΜΑΣΤΗΣ - ΔΗΜΟΣ ΡΟΔΟΥ   </t>
  </si>
  <si>
    <t xml:space="preserve">Κ.Μ. 519 Α ΓΑΙΩΝ ΔΑΜΑΤΡΙΑΣ ΡΟΔΟΥ   </t>
  </si>
  <si>
    <t xml:space="preserve">Κ.Μ. 259 CΑ ΓΑΙΩΝ ΔΑΜΑΤΡΙΑΣ ΡΟΔΟΥ   </t>
  </si>
  <si>
    <t xml:space="preserve">ΖΑΧΑΡΟΠΟΥΛΟΣ ΕΝΕΡΓΕΙΑΚΗ ΙΚΕ </t>
  </si>
  <si>
    <t xml:space="preserve">ΠΑΣΤΙΔΑ- Δ. ΡΟΔΟΥ   </t>
  </si>
  <si>
    <t xml:space="preserve">ΦΟΥΣΚΑΛΗ ΛΑΚΚΟΣ Δ.Δ. ΜΕΣΗΣ Δ. ΡΕΘΥΜΝΟΥ Ν. ΡΕΘΥΜΝΟΥ   </t>
  </si>
  <si>
    <t xml:space="preserve">ΚΡΗΤΙΚΑ ΣΤΕΡΕΑ ΒΙΟΚΑΥΣΙΜΑ Ε.Π.Ε. </t>
  </si>
  <si>
    <t xml:space="preserve">Τ.Κ. ΠΛΩΡΑΣ ΕΚΤΟΣ ΟΙΚ.- ΔΗΜΟΣ ΓΟΡΤΥΝΑΣ   </t>
  </si>
  <si>
    <t xml:space="preserve">ΦΟΥΣΚΑΛΗ ΛΑΚΚΟΣ Ο.Τ. 9 - ΒΙΟ.ΠΑ. ΡΕΘΥΜΝΟΥ   </t>
  </si>
  <si>
    <t xml:space="preserve">ΕΚΤΟΣ ΟΙΚ. ΓΛΩΣΣΑ-ΔΗΜΟΣ ΚΟΛΥΜΒΑΡΙΟΥ   </t>
  </si>
  <si>
    <t>ΑΚΥΡΩΣΗ ΒΑΣΕΙ ΔΔΝ/1405/10/4/2014 λόγω Ελλιπούς Φακέλου</t>
  </si>
  <si>
    <t xml:space="preserve">ΑΝΤΩΝΙΟΣ ΤΣΙΧΛΑΚΗΣ ΤΟΥ ΕΛΕΥΘΕΡΙΟΥ </t>
  </si>
  <si>
    <t xml:space="preserve">ΘΕΣΗ ΛΑΚΚΟΣ ΕΚΤ. ΟΙΚ. ΒΑΣΙΛΟΠΟΥΛΟΥ- Δ.ΠΛΑΤΑΝΙΑ ΧΑΝΙΩΝ   </t>
  </si>
  <si>
    <t xml:space="preserve">ΒΙΟΑΙΓΑΙΟ Ι.Κ.Ε. </t>
  </si>
  <si>
    <t xml:space="preserve">ΞΕΡΟΛΗΜΝΟΣ- ΑΓΡ. ΠΕΡΙΦ. ΒΑΤΟΥΣΑΣ- ΔΗΜΟΣ ΛΕΣΒΟΥ   </t>
  </si>
  <si>
    <t>Ακύρωση κατόπιν αιτήματος παραγωγού ΔΔΝ/4665/1.12.2015</t>
  </si>
  <si>
    <t>ΜΥΚΟΝΟΣ (ΣΥΜΠΛΕΓΜΑ)</t>
  </si>
  <si>
    <t xml:space="preserve">DIANER ATLANTICA DYNAMIC CONSTRUCTIONS ΑΝΩΝΥΜΗ ΕΜΠΡΟΡΙΚΗ ΤΕΧΝΙΚΗ ΚΑΤΑΣΚΕΥΑΣΤΙΚΗ ΕΤΑΙΡΕΙΑ &amp; ΣΙΑ ΟΕ  ( </t>
  </si>
  <si>
    <t xml:space="preserve">ΜΟΡΟΕΡΓΟ ΑΝΩ- ΜΕΡΙΑ(Τ7)- ΔΗΜΟΣ ΜΥΚΟΝΟΥ   </t>
  </si>
  <si>
    <t>ΑΚΥΡΩΣΗ ΒΑΣΕΙ ΔΔΝ 1441/14.04.2014 λόγω Ελλιπούς Φακέλου</t>
  </si>
  <si>
    <t xml:space="preserve">Β.ΠΕΤΡΙΔΗΣ &amp; ΥΙΟΣ  Ο.Ε. </t>
  </si>
  <si>
    <t xml:space="preserve">Κ.Μ. 239 ΑΒ - ΑΦΑΝΤΟΥ ΡΟΔΟΣ   </t>
  </si>
  <si>
    <t>ΧΙΟΣ (ΣΥΜΠΛΕΓΜΑ)</t>
  </si>
  <si>
    <t xml:space="preserve">ΚΑΚΟΒΟΥΝΙ ΟΛΥΜΠΩΝ- ΔΗΜΟΣ ΜΑΣΤΙΧΟΧΩΡΙΩΝ- ΧΙΟΣ   </t>
  </si>
  <si>
    <t xml:space="preserve">ΜΑΡΚΟΣ ΚΑΜΠΟΥΡΑΣ </t>
  </si>
  <si>
    <t xml:space="preserve">ΚΟΝΤΑΡΙ- ΔΗΜΟΣ ΧΙΟΥ   </t>
  </si>
  <si>
    <t xml:space="preserve">ΒΟΘΥΝΟΙ- ΔΗΜΟΣ ΚΑΛΥΜΝΟΣ   </t>
  </si>
  <si>
    <t xml:space="preserve">ΜΕΡΙΔΑ ΓΑΙΩΝ 392Α35α7 ΠΑΡΑΔΕΙΣΙΟΥ- Δ. ΡΟΔΟΥ   </t>
  </si>
  <si>
    <t xml:space="preserve">ΚΑΠΛΑΝΤΖΗΣ ΕΥΑΓΓΕΛΟΣ </t>
  </si>
  <si>
    <t xml:space="preserve">ΑΧΛΑΔΟΚΑΜΠΟΣ ΜΕΣΟΚΑΜΠΟΥ- ΔΗΜΟΣ ΣΑΜΟΥ   </t>
  </si>
  <si>
    <t xml:space="preserve">Κ.Μ. 151-77 ΓΑΙΩΝ ΑΓ. ΒΑΡΒΑΡΑΣ ΔΗΜΟΥ ΡΟΔΟΥ   </t>
  </si>
  <si>
    <t xml:space="preserve">ΠΑΠΑΔΟΠΟΥΛΟΥ ΜΑΡΙΑ </t>
  </si>
  <si>
    <t xml:space="preserve">ΦΑΝΕΣ- ΔΗΜΟΣ ΡΟΔΟΥ   </t>
  </si>
  <si>
    <t xml:space="preserve">ΣΤΥΛΙΑΝΙΔΗΣ ΒΑΣΙΛΕΙΟΣ </t>
  </si>
  <si>
    <t xml:space="preserve">ΚΟΥΚΗΣ Δ/Δ ΠΥΘΑΓΟΡΕΙΟ ΔΗΜΟΣ ΣΑΜΙΩΝ- ΝΟΜΟΣ ΣΑΜΟΥ   </t>
  </si>
  <si>
    <t xml:space="preserve">ΒΕΡΓΕΤΑΚΗ ΟΥΡΑΝΙΑ </t>
  </si>
  <si>
    <t xml:space="preserve">ΚΟΥΝΤΟΥΡΕΣ Ή ΓΚΟΥΝΤΟΥΡΕΣ- ΔΗΜΟΣ ΓΟΡΤΥΝΑΣ- ΗΡΑΚΛΕΙΟ   </t>
  </si>
  <si>
    <t xml:space="preserve">ΞΑΓΟΡΑΡΑΚΗΣ ΔΗΜΗΤΡΙΟΣ </t>
  </si>
  <si>
    <t xml:space="preserve">ΞΕΡΟΚΑΜΠΟΣ- ΔΗΜΟΣ ΓΟΡΤΥΝΑΣ- ΗΡΑΚΛΕΙΟ   </t>
  </si>
  <si>
    <t>ΥΠΟΒΟΛΗ ΑΙΤΗΣΗΣ</t>
  </si>
  <si>
    <t xml:space="preserve">ΙΩΑΝΝΗΣ ΠΕΛΕΚΑΝΟΣ </t>
  </si>
  <si>
    <t xml:space="preserve">ΣΥΓΚΑΤΕΛΟΙΜΑΤΑ ΑΝΤΙΜΑΧΕΙΑ- ΚΩ   </t>
  </si>
  <si>
    <t>ΔΕΝ ΕΊΝΑΙ ΔΥΝΑΤΗ Η ΕΥΡΕΣΗ ΤΟΥ ΓΗΠΕΔΟΥ ΕΓΚΑΤΑΣΤΑΣΗΣ ΤΟΥ ΣΤΑΘ. ΒΙΟΜΑΖΑΣ</t>
  </si>
  <si>
    <t xml:space="preserve">ΣΟΥΜΑΧΕΡ ΑΝΤΡΕΑ ΜΟΝ. ΙΚΕ </t>
  </si>
  <si>
    <t xml:space="preserve">ΠΑΝΩ ΛΕΙΒΑΔΙΑ- ΔΗΜΟΣ ΑΡΧΑΝΩΝ- ΗΡΑΚΛΕΙΟ   </t>
  </si>
  <si>
    <t xml:space="preserve">ΠΑΝΤΕΛΗΣ ΔΑΣΚΑΛΑΚΗΣ ΜΟΝ/ΠΗ ΕΠΕ </t>
  </si>
  <si>
    <t xml:space="preserve">ΚΑΡΦΙ ΚΤΗ. ΠΕΡ. ΔΗΜΟΥ ΓΟΡΤΥΝΑΣ- ΗΡΑΚΛΕΙΟ   </t>
  </si>
  <si>
    <t xml:space="preserve">ΘΕΟΔΩΡΟΣ ΛΑΝΤΖΟΥΡΑΚΗΣ ΜΟΝ. ΕΠΕ </t>
  </si>
  <si>
    <t xml:space="preserve">ΣΑΡΑΝΤΑΔΟ ΚΤΗ. ΠΕΡ. ΒΑΓΙΩΝΙΑΣ ΔΗΜΟΥ ΓΟΡΤΥΝΑΣ   </t>
  </si>
  <si>
    <t xml:space="preserve">ΝΟΤΑΡΑΔΕΣ ΚΤΗ. ΠΕΡ. ΒΑΣΙΛΙΚΩΝ ΑΝΩΓΕΙΩΝ ΔΗΜΟΥ ΓΟΡΤΥΝΑΣ   </t>
  </si>
  <si>
    <t xml:space="preserve">ΘΕΟΔΩΡΑΚΗ ΜΑΡΙΑ - ΕΥΑΓΓΕΛΙΑ </t>
  </si>
  <si>
    <t xml:space="preserve">ΑΜΥΓΔΑΛΙΑΣ ΚΤΗ. ΠΕΡ. ΓΚΑΓΚΑΛΩΝ ΔΗΜΟΥ ΓΟΡΤΥΝΑΣ   </t>
  </si>
  <si>
    <t xml:space="preserve">ΣΤΡΑΤΑΚΗΣ ΓΕΩΡΓΙΟΣ </t>
  </si>
  <si>
    <t xml:space="preserve">ΠΕΡΙΣΤΕΡΑΣ - ΑΚΡΕΒΑΤΟΙ Δ.Δ. ΙΕΡΑΠΕΤΡΑΣ- ΛΑΣΙΘΙΟΥ   </t>
  </si>
  <si>
    <t xml:space="preserve">ΠΥΡΗΝΑ ENERGY O.E. </t>
  </si>
  <si>
    <t xml:space="preserve">ΕΚΤΟΣ ΟΙΚ. ΜΕΤΟΧΙ ΧΑΤΖΑΛΗ- ΠΕΡΙΟΧΗ ΝΕΡΟΚΟΥΡΟΥ- ΔΗΜΟΣ ΕΛ. ΒΕΝΙΖΕΛΟΥ- ΧΑΝΙΑ   </t>
  </si>
  <si>
    <t>ΑΚΥΡΩΣΗ ΒΑΣΕΙ ΔΔΝ/2025/26.05.2014 λόγω Ελλιπούς Φακέλου</t>
  </si>
  <si>
    <t xml:space="preserve">ΓΕΡΟΛΑΚΚΟΣ ΠΕΡΙΟΧΗ ΑΝΩ ΛΑΤΖΙΜΑΣ ΔΗΜΟΣ ΜΥΛΟΠΟΤΑΜΟΥ-Π.Ε. ΡΕΘΥΜΝΟΥ   </t>
  </si>
  <si>
    <t xml:space="preserve">ΑΓΟΡΑΣΤΑ-  ΔΗΜΟΥ ΠΛΑΤΑΝΙΑ ΧΑΝΙΩΝ   </t>
  </si>
  <si>
    <t xml:space="preserve">ΧΑΤΖΑΛΗ ΜΕΤΟΧΙ - Δ.Ε.ΒΕΝΙΖΕΛΟΥ-Δ.ΧΑΝΙΩΝ   </t>
  </si>
  <si>
    <t xml:space="preserve">ΚΑΜΕΝΟ ΜΙΤΑΤΟ  -ΜΑΚΡΥ ΓΙΑΛΟΥ- ΔΗΜΟΥ ΙΕΡΑΠΕΤΡΑΣ-ΛΑΣΙΘΙΟΥ   </t>
  </si>
  <si>
    <t xml:space="preserve">ΣΤΕΝΑΚΟΥΣ- ΠΕΡΙΣΤΕΡΑΣ ΒΑΙΝΑΣ- ΔΗΜΟΥ ΙΕΡΑΠΕΤΡΑΣ- ΛΑΣΙΘΙΟΥ   </t>
  </si>
  <si>
    <t xml:space="preserve">ΚΑΚΟΠΑΤΗ Δ.Δ.ΟΡΕΙΝΟΥ-ΜΑΚΡΥ ΓΙΑΛΟΥ- ΔΗΜΟΥ ΙΕΡΑΠΕΤΡΑΣ   </t>
  </si>
  <si>
    <t xml:space="preserve">ΡΙΖΑ Η΄ ΜΑΡΟΥΛΑΣ - ΔΗΜΟΥ ΣΗΤΕΙΑΣ   </t>
  </si>
  <si>
    <t xml:space="preserve">ΑΚΡΕΒΑΤΟΥΣ -ΒΑΪΝΙΑΣΙΕΡΑΠΕΤΡΑ   </t>
  </si>
  <si>
    <t xml:space="preserve">ΠΛΑΤΙΑ ΟΨΗ Ή ΚΟΥΠΑΔΗΜΟΥ ΙΕΡΑΠΕΤΡΑΣ   </t>
  </si>
  <si>
    <t xml:space="preserve">AΚΥΡΩΘΗΚΕ ΥΣΤΕΡΑ ΑΠΌ ΤΟ ΥΠ΄ΑΡΙΘ.ΔΔΝ/ 2900 / 20 .07.2015 ΑΙΤΗΜΑ ΤΟΥ ΠΑΡΑΓΩΓΟΥ  </t>
  </si>
  <si>
    <t xml:space="preserve">ΝΤΑΟΥΣΟ- ΓΚΕΛΑ- ΔΗΜΟΣ ΣΗΤΕΙΑΣ- ΛΑΣΙΘΙΟΥ   </t>
  </si>
  <si>
    <t xml:space="preserve">ΔΗΜΟΤΙΚΗ ΕΠΙΧΕΙΡΗΣΗ ΥΔΡΕΥΣΗΣ ΑΠΟΧΕΤΕΥΣΗΣ ΧΑΝΙΩΝ </t>
  </si>
  <si>
    <t>Αυτοπαραγωγός</t>
  </si>
  <si>
    <t xml:space="preserve">ΚΟΥΜΠΕΛΗ- ΔΗΜΟΣ ΧΑΝΙΩΝ   </t>
  </si>
  <si>
    <t xml:space="preserve">ΑΙΓΑΙΟΕΝΕΡΓΕΙΑΚΗ - Α. ΣΙΔΕΡΙΔΗΣ ΚΑΙ ΣΙΑ Ε.Ε. ΑΣΦΑΛΙΣΤΙΚΟΙ ΣΥΜΒΟΥΛΟΙ </t>
  </si>
  <si>
    <t xml:space="preserve">ΚΑΡΥΔΑΣ ΟΙΚΙΣΜΟΣ ΛΑΓΚΑΔΑΣ- Δ.Κ. ΛΑΓΚΑΔΑΣ- Δ.Ε. ΑΜΗΡΟΥΠΟΛΗΣ   </t>
  </si>
  <si>
    <t xml:space="preserve">Μ. ΚΑΙ Π. ΝΕΡΑΝΤΖΗ Ο.Ε. </t>
  </si>
  <si>
    <t xml:space="preserve">ΟΞΥΣ-ΚΟΛΑΓΚΑΔΙ Δ.Ε.ΠΟΛΙΧΝΙΤΟΥ- ΔΗΜΟΣ ΛΕΣΒΟΥ   </t>
  </si>
  <si>
    <t xml:space="preserve">ΞΕΡΟΛΗΜΝΟΣ ΒΑΤΟΥΣΑΣ   </t>
  </si>
  <si>
    <t xml:space="preserve"> Μ. ΔΑΣΚΑΛΑΚΗΣ  ΙΚΕ </t>
  </si>
  <si>
    <t xml:space="preserve">ΝΤΑΓΑ-ΚΟΡΥΦΗ ΑΝΩ ΜΟΥΛΙΩΝ   </t>
  </si>
  <si>
    <t>ΕΠΙΣΤΡΟΦΗ ΕΓΓΥΗΤΙΚΗΣ ΟΠΣ</t>
  </si>
  <si>
    <t>ΟΡΙΣΤΙΚΗ ΠΡΟΣΦΟΡΑ ΣΥΝΔΕΣΗΣ</t>
  </si>
  <si>
    <t xml:space="preserve">ΒΙ.ΠΕ. ΗΡΑΚΛΕΙΟΥ ΚΡΗΤΗΣ   </t>
  </si>
  <si>
    <t>ΑΙΤΗΣΕΙΣ ΓΙΑ ΒΙΟΜΑΖΑ / ΒΙΟΑΕΡΙΟ / ΒΙΟΡΕΥΣΤΑ (ΕΛΕΓΧΟΜΕΝΟΙ ΣΤΑΘΜΟΙ)</t>
  </si>
  <si>
    <t>ΑΙΤΗΣΕΙΣ ΓΙΑ ΒΙΟΜΑΖΑ / ΒΙΟΑΕΡΙΟ / ΒΙΟΡΕΥΣΤΑ (ΜΗ ΕΛΕΓΧΟΜΕΝΟΙ ΣΤΑΘΜΟΙ)</t>
  </si>
  <si>
    <t>72*</t>
  </si>
  <si>
    <t>*</t>
  </si>
  <si>
    <t>65,2*</t>
  </si>
  <si>
    <t>63,6*</t>
  </si>
  <si>
    <t>6,9*</t>
  </si>
  <si>
    <t>15,5*</t>
  </si>
  <si>
    <t>* ΤΟ ΠΕΡΙΘΩΡΙΟ ΕΠΙΜΕΡΙΖΕΤΑΙ ΑΠΌ ΚΟΙΝΟΥ ΣΤΙΣ ΤΕΧΝΟΛΟΓΙΕΣ Μικρες Α/Γ και Σταθμοί Βιομάζας Βιοαέριου (Μη ελεγχόμενων)</t>
  </si>
  <si>
    <t>ΑΙΤΗΣΕΙΣ ΓΙΑ ΒΙΟΜΑΖΑ / ΒΙΟΑΕΡΙΟ / ΒΙΟΡΕΥΣΤΑ ΕΛΕΓΧΟΜΕΝΑ</t>
  </si>
  <si>
    <t>ΑΚΥΡΩΣΗ ΜΕ ΥΠ.ΔΗΛΩΣΗ ΤΟΥ ΠΑΡΑΓΩΓΟΥ ΔΔΝ/3174/25.07.2017</t>
  </si>
  <si>
    <t>ΑΚΥΡΩΣΗ ΜΕ ΥΠ.ΔΗΛΩΣΗ ΤΟΥ ΠΑΡΑΓΩΓΟΥ ΔΔΝ/3172/25.07.2017</t>
  </si>
  <si>
    <t>ΠΕΡΙΘΩΡΙΟ ΒΙΟΜΑΖΑΣ(ΑΠΟΦΑΣΗ ΡΑΕ 616/2016) (kW)</t>
  </si>
  <si>
    <t>ΟΙΚΟΚΑΛΥΨΗ ΜΟΝΟΠΡΟΣΩΠΗ ΙΚΕ</t>
  </si>
  <si>
    <t>ΒΙΟΠΑ ΤΥΛΙΣΟΥ "ΜΟΥΦΚΑΣ"</t>
  </si>
  <si>
    <t>NAI</t>
  </si>
  <si>
    <t>RECO OIL ΑΙΓΑΙΟΥ Ε.Π.Ε.</t>
  </si>
  <si>
    <t>2735</t>
  </si>
  <si>
    <t>ΜΕΡΙΔΑ 1818</t>
  </si>
  <si>
    <t>ΗΣ ΑΣΤΥΠΑΛΑΙΑΣ</t>
  </si>
  <si>
    <t>ΗΣ ΓΑΥΔΟΥ</t>
  </si>
  <si>
    <t>ΗΣ ΔΟΝΟΥΣΑΣ</t>
  </si>
  <si>
    <t>ΗΣ ΕΡΕΙΚΟΥΣΑΣ</t>
  </si>
  <si>
    <t>ΗΣ ΘΗΡΑΣ (ΣΥΜΠΛΕΓΜΑ)</t>
  </si>
  <si>
    <t>ΗΣ ΙΚΑΡΙΑΣ</t>
  </si>
  <si>
    <t>ΗΣ ΚΑΡΠΑΘΟΥ (ΣΥΜΠΛΕΓΜΑ)</t>
  </si>
  <si>
    <t>ΗΣ ΚΥΘΝΟΥ</t>
  </si>
  <si>
    <t>ΗΣ ΚΩ ΚΑΛΥΜΝΟΥ (ΣΥΜΠΛΕΓΜΑ)</t>
  </si>
  <si>
    <t>ΗΣ ΛΕΣΒΟΥ</t>
  </si>
  <si>
    <t>ΗΣ ΛΗΜΝΟΥ</t>
  </si>
  <si>
    <t>ΗΣ ΜΕΓΙΣΤΗΣ</t>
  </si>
  <si>
    <t>ΗΣ ΜΗΛΟΥ (ΣΥΜΠΛΕΓΜΑ)</t>
  </si>
  <si>
    <t>ΗΣ ΟΘΩΝΩΝ</t>
  </si>
  <si>
    <t>ΗΣ ΣΑΜΟΥ (ΣΥΜΠΛΕΓΜΑ)</t>
  </si>
  <si>
    <t>ΗΣ ΠΑΤΜΟΥ</t>
  </si>
  <si>
    <t>ΗΣ ΣΕΡΙΦΟΥ</t>
  </si>
  <si>
    <t>ΗΣ ΣΙΦΝΟΥ</t>
  </si>
  <si>
    <t>ΗΣ ΣΚΥΡΟΥ</t>
  </si>
  <si>
    <t>ΗΣ ΣΥΜΗΣ</t>
  </si>
  <si>
    <t>ΗΣ ΧΙΟΥ (ΣΥΜΠΛΕΓΜΑ)</t>
  </si>
  <si>
    <t xml:space="preserve">ΗΣ ΡΟΔΟΥ </t>
  </si>
  <si>
    <t>ΗΣ ΚΡΗΤΗΣ</t>
  </si>
  <si>
    <t>ΗΣ ΑΓΑΘΟΝΗΣΙ</t>
  </si>
  <si>
    <t>ΗΣ ΑΓ. ΕΥΣΤΡΑΤΙΟΣ</t>
  </si>
  <si>
    <t>ΗΣ ΑΜΟΡΓΟΥ</t>
  </si>
  <si>
    <t>ΗΣ ΑΝΑΦΗΣ</t>
  </si>
  <si>
    <t>ΗΣ ΑΝΤΙΚΥΘΗΡΑ</t>
  </si>
  <si>
    <t>ΗΣ ΑΡΚΙΟΙ</t>
  </si>
  <si>
    <t>ΗΜΕΡΟΜΗΝΙΑ  ΕΝΗΜΕΡΩΣΗΣ: 3/10/2018</t>
  </si>
  <si>
    <r>
      <t xml:space="preserve">***  ΤΑ ΗΣ ΣΥΡΟΥ – ΠΑΡΟΥ </t>
    </r>
    <r>
      <rPr>
        <sz val="11"/>
        <rFont val="Calibri"/>
        <family val="2"/>
        <charset val="161"/>
      </rPr>
      <t xml:space="preserve"> ΕΊΝΑΙ ΔΙΑΣΥΝΔΕΔΕΜΕΝΑ ΜΕ ΕΔΔΗΕ ΑΠΟ 13.3.2018 και 10.5.2018 ΤΟ ΗΣ ΜΥΚΟΝΟΥ</t>
    </r>
  </si>
  <si>
    <t>***  ΤΑ ΗΣ ΣΥΡΟΥ – ΠΑΡΟΥ  ΕΊΝΑΙ ΔΙΑΣΥΝΔΕΔΕΜΕΝΑ ΜΕ ΕΔΔΗΕ ΑΠΟ 13.3.2018 και 10.5.2018 ΤΟ ΗΣ ΜΥΚΟΝΟΥ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</si>
</sst>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k\W"/>
    <numFmt numFmtId="165" formatCode="#,##0.0"/>
    <numFmt numFmtId="166" formatCode="dd/mm/yyyy"/>
  </numFmts>
  <fonts count="11" x14ac:knownFonts="1">
    <font>
      <sz val="10"/>
      <name val="Arial"/>
      <charset val="161"/>
    </font>
    <font>
      <sz val="8"/>
      <name val="Arial"/>
      <family val="2"/>
      <charset val="161"/>
    </font>
    <font>
      <b/>
      <sz val="12"/>
      <name val="Arial"/>
      <family val="2"/>
      <charset val="161"/>
    </font>
    <font>
      <sz val="10"/>
      <name val="Arial"/>
      <family val="2"/>
      <charset val="161"/>
    </font>
    <font>
      <b/>
      <sz val="10"/>
      <name val="Arial"/>
      <family val="2"/>
      <charset val="161"/>
    </font>
    <font>
      <b/>
      <sz val="16"/>
      <name val="Arial"/>
      <family val="2"/>
      <charset val="161"/>
    </font>
    <font>
      <b/>
      <sz val="14"/>
      <name val="Arial"/>
      <family val="2"/>
      <charset val="161"/>
    </font>
    <font>
      <sz val="14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sz val="11"/>
      <name val="Calibri"/>
      <family val="2"/>
      <charset val="161"/>
    </font>
    <font>
      <sz val="11"/>
      <name val="Calibri"/>
      <family val="2"/>
      <charset val="161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20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/>
    </xf>
    <xf numFmtId="165" fontId="0" fillId="0" borderId="14" xfId="0" applyNumberFormat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165" fontId="0" fillId="0" borderId="20" xfId="0" applyNumberFormat="1" applyFill="1" applyBorder="1" applyAlignment="1">
      <alignment horizontal="center" vertical="center"/>
    </xf>
    <xf numFmtId="165" fontId="0" fillId="0" borderId="1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2" xfId="0" applyNumberFormat="1" applyFill="1" applyBorder="1" applyAlignment="1">
      <alignment horizontal="center" vertical="center"/>
    </xf>
    <xf numFmtId="165" fontId="0" fillId="0" borderId="23" xfId="0" applyNumberFormat="1" applyFill="1" applyBorder="1" applyAlignment="1">
      <alignment horizontal="center" vertical="center"/>
    </xf>
    <xf numFmtId="165" fontId="0" fillId="0" borderId="24" xfId="0" applyNumberFormat="1" applyFill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0" borderId="25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65" fontId="0" fillId="0" borderId="27" xfId="0" applyNumberForma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3" fontId="0" fillId="0" borderId="1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0" borderId="5" xfId="0" applyNumberFormat="1" applyFill="1" applyBorder="1" applyAlignment="1">
      <alignment horizontal="center" vertical="center"/>
    </xf>
    <xf numFmtId="3" fontId="0" fillId="0" borderId="14" xfId="0" applyNumberFormat="1" applyFill="1" applyBorder="1" applyAlignment="1">
      <alignment horizontal="center" vertical="center"/>
    </xf>
    <xf numFmtId="165" fontId="0" fillId="0" borderId="23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2" xfId="0" applyNumberFormat="1" applyBorder="1" applyAlignment="1">
      <alignment horizontal="center" vertical="center"/>
    </xf>
    <xf numFmtId="165" fontId="0" fillId="0" borderId="24" xfId="0" applyNumberFormat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 wrapText="1"/>
    </xf>
    <xf numFmtId="1" fontId="4" fillId="2" borderId="16" xfId="0" applyNumberFormat="1" applyFont="1" applyFill="1" applyBorder="1" applyAlignment="1">
      <alignment horizontal="center" vertical="center"/>
    </xf>
    <xf numFmtId="165" fontId="4" fillId="2" borderId="17" xfId="0" applyNumberFormat="1" applyFont="1" applyFill="1" applyBorder="1" applyAlignment="1">
      <alignment horizontal="center" vertical="center"/>
    </xf>
    <xf numFmtId="3" fontId="4" fillId="2" borderId="16" xfId="0" applyNumberFormat="1" applyFont="1" applyFill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/>
    </xf>
    <xf numFmtId="165" fontId="4" fillId="2" borderId="3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4" fontId="0" fillId="0" borderId="0" xfId="0" applyNumberFormat="1"/>
    <xf numFmtId="0" fontId="8" fillId="4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22" fontId="0" fillId="0" borderId="0" xfId="0" applyNumberFormat="1"/>
    <xf numFmtId="0" fontId="0" fillId="0" borderId="31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22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0" fontId="3" fillId="0" borderId="0" xfId="0" applyFont="1"/>
    <xf numFmtId="166" fontId="0" fillId="0" borderId="0" xfId="0" applyNumberFormat="1"/>
    <xf numFmtId="166" fontId="0" fillId="0" borderId="1" xfId="0" applyNumberFormat="1" applyBorder="1"/>
    <xf numFmtId="0" fontId="0" fillId="0" borderId="0" xfId="0" applyNumberFormat="1" applyAlignment="1">
      <alignment wrapText="1"/>
    </xf>
    <xf numFmtId="0" fontId="0" fillId="0" borderId="4" xfId="0" applyBorder="1" applyAlignment="1">
      <alignment horizontal="center" vertical="center"/>
    </xf>
    <xf numFmtId="0" fontId="9" fillId="0" borderId="0" xfId="0" applyFont="1"/>
    <xf numFmtId="0" fontId="0" fillId="0" borderId="2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30" xfId="0" applyNumberForma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0" fontId="4" fillId="0" borderId="2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3" fontId="0" fillId="0" borderId="28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1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0" fontId="5" fillId="0" borderId="38" xfId="0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3" fontId="0" fillId="0" borderId="8" xfId="0" applyNumberFormat="1" applyFill="1" applyBorder="1" applyAlignment="1">
      <alignment horizontal="center" vertical="center"/>
    </xf>
    <xf numFmtId="164" fontId="6" fillId="0" borderId="17" xfId="0" applyNumberFormat="1" applyFont="1" applyBorder="1" applyAlignment="1">
      <alignment horizontal="center" vertical="center" wrapText="1"/>
    </xf>
    <xf numFmtId="164" fontId="6" fillId="0" borderId="40" xfId="0" applyNumberFormat="1" applyFont="1" applyBorder="1" applyAlignment="1">
      <alignment horizontal="center" vertical="center" wrapText="1"/>
    </xf>
    <xf numFmtId="164" fontId="6" fillId="0" borderId="31" xfId="0" applyNumberFormat="1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 wrapText="1"/>
    </xf>
    <xf numFmtId="0" fontId="6" fillId="0" borderId="40" xfId="0" applyNumberFormat="1" applyFont="1" applyBorder="1" applyAlignment="1">
      <alignment horizontal="center" vertical="center" wrapText="1"/>
    </xf>
    <xf numFmtId="0" fontId="6" fillId="0" borderId="31" xfId="0" applyNumberFormat="1" applyFont="1" applyBorder="1" applyAlignment="1">
      <alignment horizontal="center" vertical="center" wrapText="1"/>
    </xf>
  </cellXfs>
  <cellStyles count="1"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2"/>
  <sheetViews>
    <sheetView showGridLines="0" view="pageBreakPreview" zoomScale="60" zoomScaleNormal="80" workbookViewId="0">
      <pane ySplit="4" topLeftCell="A11" activePane="bottomLeft" state="frozen"/>
      <selection pane="bottomLeft" activeCell="A52" sqref="A52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</cols>
  <sheetData>
    <row r="1" spans="1:15" ht="26.25" customHeight="1" thickBot="1" x14ac:dyDescent="0.35">
      <c r="A1" s="190" t="s">
        <v>525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ht="20.25" customHeight="1" thickBot="1" x14ac:dyDescent="0.25">
      <c r="A2" s="197" t="s">
        <v>477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9"/>
    </row>
    <row r="3" spans="1:15" ht="13.5" thickBot="1" x14ac:dyDescent="0.25">
      <c r="A3" s="200" t="s">
        <v>46</v>
      </c>
      <c r="B3" s="191" t="s">
        <v>0</v>
      </c>
      <c r="C3" s="192"/>
      <c r="D3" s="193" t="s">
        <v>489</v>
      </c>
      <c r="E3" s="193" t="s">
        <v>79</v>
      </c>
      <c r="F3" s="195" t="s">
        <v>78</v>
      </c>
      <c r="G3" s="196"/>
      <c r="H3" s="176" t="s">
        <v>59</v>
      </c>
      <c r="I3" s="177"/>
      <c r="J3" s="176" t="s">
        <v>61</v>
      </c>
      <c r="K3" s="177"/>
      <c r="L3" s="176" t="s">
        <v>62</v>
      </c>
      <c r="M3" s="177"/>
      <c r="N3" s="176" t="s">
        <v>90</v>
      </c>
      <c r="O3" s="177"/>
    </row>
    <row r="4" spans="1:15" ht="84.75" customHeight="1" thickBot="1" x14ac:dyDescent="0.25">
      <c r="A4" s="200"/>
      <c r="B4" s="191"/>
      <c r="C4" s="192"/>
      <c r="D4" s="194"/>
      <c r="E4" s="194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</row>
    <row r="5" spans="1:15" x14ac:dyDescent="0.2">
      <c r="A5" s="4">
        <v>1</v>
      </c>
      <c r="B5" s="10" t="s">
        <v>519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</row>
    <row r="6" spans="1:15" x14ac:dyDescent="0.2">
      <c r="A6" s="5">
        <v>2</v>
      </c>
      <c r="B6" s="11" t="s">
        <v>520</v>
      </c>
      <c r="C6" s="71" t="s">
        <v>2</v>
      </c>
      <c r="D6" s="16"/>
      <c r="E6" s="16"/>
      <c r="F6" s="5"/>
      <c r="G6" s="31"/>
      <c r="H6" s="40"/>
      <c r="I6" s="27"/>
      <c r="J6" s="40"/>
      <c r="K6" s="31"/>
      <c r="L6" s="40"/>
      <c r="M6" s="27"/>
      <c r="N6" s="40"/>
      <c r="O6" s="50"/>
    </row>
    <row r="7" spans="1:15" x14ac:dyDescent="0.2">
      <c r="A7" s="5">
        <v>3</v>
      </c>
      <c r="B7" s="11" t="s">
        <v>521</v>
      </c>
      <c r="C7" s="71" t="s">
        <v>3</v>
      </c>
      <c r="D7" s="16"/>
      <c r="E7" s="16"/>
      <c r="F7" s="5"/>
      <c r="G7" s="31"/>
      <c r="H7" s="40"/>
      <c r="I7" s="27"/>
      <c r="J7" s="40"/>
      <c r="K7" s="31"/>
      <c r="L7" s="40"/>
      <c r="M7" s="27"/>
      <c r="N7" s="40"/>
      <c r="O7" s="50"/>
    </row>
    <row r="8" spans="1:15" x14ac:dyDescent="0.2">
      <c r="A8" s="5">
        <v>4</v>
      </c>
      <c r="B8" s="11" t="s">
        <v>522</v>
      </c>
      <c r="C8" s="71" t="s">
        <v>4</v>
      </c>
      <c r="D8" s="16"/>
      <c r="E8" s="16"/>
      <c r="F8" s="5"/>
      <c r="G8" s="31"/>
      <c r="H8" s="40"/>
      <c r="I8" s="27"/>
      <c r="J8" s="40"/>
      <c r="K8" s="31"/>
      <c r="L8" s="40"/>
      <c r="M8" s="27"/>
      <c r="N8" s="40"/>
      <c r="O8" s="50"/>
    </row>
    <row r="9" spans="1:15" ht="12.75" customHeight="1" x14ac:dyDescent="0.2">
      <c r="A9" s="5">
        <v>5</v>
      </c>
      <c r="B9" s="11" t="s">
        <v>523</v>
      </c>
      <c r="C9" s="71" t="s">
        <v>5</v>
      </c>
      <c r="D9" s="16"/>
      <c r="E9" s="16"/>
      <c r="F9" s="5"/>
      <c r="G9" s="31"/>
      <c r="H9" s="40"/>
      <c r="I9" s="27"/>
      <c r="J9" s="40"/>
      <c r="K9" s="31"/>
      <c r="L9" s="40"/>
      <c r="M9" s="27"/>
      <c r="N9" s="40"/>
      <c r="O9" s="50"/>
    </row>
    <row r="10" spans="1:15" x14ac:dyDescent="0.2">
      <c r="A10" s="5">
        <v>6</v>
      </c>
      <c r="B10" s="11" t="s">
        <v>524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</row>
    <row r="11" spans="1:15" x14ac:dyDescent="0.2">
      <c r="A11" s="5">
        <v>7</v>
      </c>
      <c r="B11" s="11" t="s">
        <v>496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</row>
    <row r="12" spans="1:15" ht="12.75" customHeight="1" x14ac:dyDescent="0.2">
      <c r="A12" s="5">
        <v>8</v>
      </c>
      <c r="B12" s="11" t="s">
        <v>497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</row>
    <row r="13" spans="1:15" x14ac:dyDescent="0.2">
      <c r="A13" s="5">
        <v>9</v>
      </c>
      <c r="B13" s="11" t="s">
        <v>498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</row>
    <row r="14" spans="1:15" ht="13.5" thickBot="1" x14ac:dyDescent="0.25">
      <c r="A14" s="6">
        <v>10</v>
      </c>
      <c r="B14" s="12" t="s">
        <v>499</v>
      </c>
      <c r="C14" s="72" t="s">
        <v>10</v>
      </c>
      <c r="D14" s="17"/>
      <c r="E14" s="20"/>
      <c r="F14" s="22"/>
      <c r="G14" s="34"/>
      <c r="H14" s="64"/>
      <c r="I14" s="61"/>
      <c r="J14" s="41"/>
      <c r="K14" s="87"/>
      <c r="L14" s="41"/>
      <c r="M14" s="46"/>
      <c r="N14" s="41"/>
      <c r="O14" s="51"/>
    </row>
    <row r="15" spans="1:15" ht="12.75" customHeight="1" x14ac:dyDescent="0.2">
      <c r="A15" s="155">
        <v>11</v>
      </c>
      <c r="B15" s="201" t="s">
        <v>500</v>
      </c>
      <c r="C15" s="73" t="s">
        <v>11</v>
      </c>
      <c r="D15" s="161">
        <v>818</v>
      </c>
      <c r="E15" s="161">
        <v>818</v>
      </c>
      <c r="F15" s="173">
        <v>0</v>
      </c>
      <c r="G15" s="163">
        <v>0</v>
      </c>
      <c r="H15" s="174"/>
      <c r="I15" s="170"/>
      <c r="J15" s="178"/>
      <c r="K15" s="183"/>
      <c r="L15" s="178"/>
      <c r="M15" s="186"/>
      <c r="N15" s="178"/>
      <c r="O15" s="180"/>
    </row>
    <row r="16" spans="1:15" ht="13.5" thickBot="1" x14ac:dyDescent="0.25">
      <c r="A16" s="154"/>
      <c r="B16" s="158"/>
      <c r="C16" s="72" t="s">
        <v>12</v>
      </c>
      <c r="D16" s="162"/>
      <c r="E16" s="162"/>
      <c r="F16" s="168"/>
      <c r="G16" s="164"/>
      <c r="H16" s="175"/>
      <c r="I16" s="172"/>
      <c r="J16" s="179"/>
      <c r="K16" s="185"/>
      <c r="L16" s="179"/>
      <c r="M16" s="188"/>
      <c r="N16" s="179"/>
      <c r="O16" s="181"/>
    </row>
    <row r="17" spans="1:15" ht="13.5" thickBot="1" x14ac:dyDescent="0.25">
      <c r="A17" s="7">
        <v>12</v>
      </c>
      <c r="B17" s="8" t="s">
        <v>501</v>
      </c>
      <c r="C17" s="74" t="s">
        <v>13</v>
      </c>
      <c r="D17" s="19"/>
      <c r="E17" s="19"/>
      <c r="F17" s="9"/>
      <c r="G17" s="35"/>
      <c r="H17" s="63"/>
      <c r="I17" s="60"/>
      <c r="J17" s="42"/>
      <c r="K17" s="89"/>
      <c r="L17" s="42"/>
      <c r="M17" s="47"/>
      <c r="N17" s="42"/>
      <c r="O17" s="52"/>
    </row>
    <row r="18" spans="1:15" x14ac:dyDescent="0.2">
      <c r="A18" s="153">
        <v>13</v>
      </c>
      <c r="B18" s="156" t="s">
        <v>502</v>
      </c>
      <c r="C18" s="70" t="s">
        <v>14</v>
      </c>
      <c r="D18" s="161">
        <v>400</v>
      </c>
      <c r="E18" s="161">
        <f>KΑΡΠΑΘΟΣ!$E$7</f>
        <v>200</v>
      </c>
      <c r="F18" s="173">
        <f>KΑΡΠΑΘΟΣ!$E$4</f>
        <v>1</v>
      </c>
      <c r="G18" s="163">
        <f>KΑΡΠΑΘΟΣ!$E$5</f>
        <v>200</v>
      </c>
      <c r="H18" s="174">
        <f>KΑΡΠΑΘΟΣ!X2</f>
        <v>1</v>
      </c>
      <c r="I18" s="170">
        <f>KΑΡΠΑΘΟΣ!X7</f>
        <v>200</v>
      </c>
      <c r="J18" s="178">
        <f>KΑΡΠΑΘΟΣ!X4</f>
        <v>0</v>
      </c>
      <c r="K18" s="183">
        <f>KΑΡΠΑΘΟΣ!X8</f>
        <v>0</v>
      </c>
      <c r="L18" s="178">
        <f>KΑΡΠΑΘΟΣ!X5</f>
        <v>0</v>
      </c>
      <c r="M18" s="186">
        <f>KΑΡΠΑΘΟΣ!X9</f>
        <v>0</v>
      </c>
      <c r="N18" s="178">
        <f>KΑΡΠΑΘΟΣ!X11</f>
        <v>0</v>
      </c>
      <c r="O18" s="180">
        <f>KΑΡΠΑΘΟΣ!X10</f>
        <v>0</v>
      </c>
    </row>
    <row r="19" spans="1:15" ht="13.5" thickBot="1" x14ac:dyDescent="0.25">
      <c r="A19" s="154"/>
      <c r="B19" s="158"/>
      <c r="C19" s="72" t="s">
        <v>15</v>
      </c>
      <c r="D19" s="162"/>
      <c r="E19" s="162"/>
      <c r="F19" s="168"/>
      <c r="G19" s="164"/>
      <c r="H19" s="175"/>
      <c r="I19" s="172"/>
      <c r="J19" s="179"/>
      <c r="K19" s="185"/>
      <c r="L19" s="179"/>
      <c r="M19" s="188"/>
      <c r="N19" s="179"/>
      <c r="O19" s="181"/>
    </row>
    <row r="20" spans="1:15" ht="13.5" thickBot="1" x14ac:dyDescent="0.25">
      <c r="A20" s="7">
        <v>14</v>
      </c>
      <c r="B20" s="8" t="s">
        <v>503</v>
      </c>
      <c r="C20" s="74" t="s">
        <v>16</v>
      </c>
      <c r="D20" s="19"/>
      <c r="E20" s="19"/>
      <c r="F20" s="9"/>
      <c r="G20" s="35"/>
      <c r="H20" s="63"/>
      <c r="I20" s="60"/>
      <c r="J20" s="42"/>
      <c r="K20" s="89"/>
      <c r="L20" s="42"/>
      <c r="M20" s="47"/>
      <c r="N20" s="42"/>
      <c r="O20" s="52"/>
    </row>
    <row r="21" spans="1:15" x14ac:dyDescent="0.2">
      <c r="A21" s="153">
        <v>15</v>
      </c>
      <c r="B21" s="156" t="s">
        <v>504</v>
      </c>
      <c r="C21" s="70" t="s">
        <v>17</v>
      </c>
      <c r="D21" s="161">
        <v>3500</v>
      </c>
      <c r="E21" s="161">
        <f>'ΚΩΣ - ΚΑΛΥΜΝΟΣ'!$E$7</f>
        <v>3500</v>
      </c>
      <c r="F21" s="167">
        <f>'ΚΩΣ - ΚΑΛΥΜΝΟΣ'!$E$4</f>
        <v>6</v>
      </c>
      <c r="G21" s="163">
        <f>'ΚΩΣ - ΚΑΛΥΜΝΟΣ'!$E$5</f>
        <v>3650</v>
      </c>
      <c r="H21" s="174">
        <f>'ΚΩΣ - ΚΑΛΥΜΝΟΣ'!X2</f>
        <v>5</v>
      </c>
      <c r="I21" s="170">
        <f>'ΚΩΣ - ΚΑΛΥΜΝΟΣ'!X7</f>
        <v>3550</v>
      </c>
      <c r="J21" s="178">
        <f>'ΚΩΣ - ΚΑΛΥΜΝΟΣ'!X4</f>
        <v>0</v>
      </c>
      <c r="K21" s="183">
        <f>'ΚΩΣ - ΚΑΛΥΜΝΟΣ'!X8</f>
        <v>0</v>
      </c>
      <c r="L21" s="178">
        <f>'ΚΩΣ - ΚΑΛΥΜΝΟΣ'!X5</f>
        <v>0</v>
      </c>
      <c r="M21" s="186">
        <f>'ΚΩΣ - ΚΑΛΥΜΝΟΣ'!X9</f>
        <v>0</v>
      </c>
      <c r="N21" s="178">
        <f>'ΚΩΣ - ΚΑΛΥΜΝΟΣ'!X11</f>
        <v>0</v>
      </c>
      <c r="O21" s="180">
        <f>'ΚΩΣ - ΚΑΛΥΜΝΟΣ'!X10</f>
        <v>0</v>
      </c>
    </row>
    <row r="22" spans="1:15" x14ac:dyDescent="0.2">
      <c r="A22" s="155"/>
      <c r="B22" s="157"/>
      <c r="C22" s="71" t="s">
        <v>18</v>
      </c>
      <c r="D22" s="165"/>
      <c r="E22" s="165"/>
      <c r="F22" s="169"/>
      <c r="G22" s="166"/>
      <c r="H22" s="202"/>
      <c r="I22" s="171"/>
      <c r="J22" s="182"/>
      <c r="K22" s="184"/>
      <c r="L22" s="182"/>
      <c r="M22" s="187"/>
      <c r="N22" s="182"/>
      <c r="O22" s="189"/>
    </row>
    <row r="23" spans="1:15" x14ac:dyDescent="0.2">
      <c r="A23" s="155"/>
      <c r="B23" s="157"/>
      <c r="C23" s="71" t="s">
        <v>19</v>
      </c>
      <c r="D23" s="165"/>
      <c r="E23" s="165"/>
      <c r="F23" s="169"/>
      <c r="G23" s="166"/>
      <c r="H23" s="202"/>
      <c r="I23" s="171"/>
      <c r="J23" s="182"/>
      <c r="K23" s="184"/>
      <c r="L23" s="182"/>
      <c r="M23" s="187"/>
      <c r="N23" s="182"/>
      <c r="O23" s="189"/>
    </row>
    <row r="24" spans="1:15" x14ac:dyDescent="0.2">
      <c r="A24" s="155"/>
      <c r="B24" s="157"/>
      <c r="C24" s="71" t="s">
        <v>20</v>
      </c>
      <c r="D24" s="165"/>
      <c r="E24" s="165"/>
      <c r="F24" s="169"/>
      <c r="G24" s="166"/>
      <c r="H24" s="202"/>
      <c r="I24" s="171"/>
      <c r="J24" s="182"/>
      <c r="K24" s="184"/>
      <c r="L24" s="182"/>
      <c r="M24" s="187"/>
      <c r="N24" s="182"/>
      <c r="O24" s="189"/>
    </row>
    <row r="25" spans="1:15" x14ac:dyDescent="0.2">
      <c r="A25" s="155"/>
      <c r="B25" s="157"/>
      <c r="C25" s="71" t="s">
        <v>21</v>
      </c>
      <c r="D25" s="165"/>
      <c r="E25" s="165"/>
      <c r="F25" s="169"/>
      <c r="G25" s="166"/>
      <c r="H25" s="202"/>
      <c r="I25" s="171"/>
      <c r="J25" s="182"/>
      <c r="K25" s="184"/>
      <c r="L25" s="182"/>
      <c r="M25" s="187"/>
      <c r="N25" s="182"/>
      <c r="O25" s="189"/>
    </row>
    <row r="26" spans="1:15" x14ac:dyDescent="0.2">
      <c r="A26" s="155"/>
      <c r="B26" s="157"/>
      <c r="C26" s="71" t="s">
        <v>22</v>
      </c>
      <c r="D26" s="165"/>
      <c r="E26" s="165"/>
      <c r="F26" s="169"/>
      <c r="G26" s="166"/>
      <c r="H26" s="202"/>
      <c r="I26" s="171"/>
      <c r="J26" s="182"/>
      <c r="K26" s="184"/>
      <c r="L26" s="182"/>
      <c r="M26" s="187"/>
      <c r="N26" s="182"/>
      <c r="O26" s="189"/>
    </row>
    <row r="27" spans="1:15" ht="12.75" customHeight="1" x14ac:dyDescent="0.2">
      <c r="A27" s="155"/>
      <c r="B27" s="157"/>
      <c r="C27" s="71" t="s">
        <v>23</v>
      </c>
      <c r="D27" s="165"/>
      <c r="E27" s="165"/>
      <c r="F27" s="169"/>
      <c r="G27" s="166"/>
      <c r="H27" s="202"/>
      <c r="I27" s="171"/>
      <c r="J27" s="182"/>
      <c r="K27" s="184"/>
      <c r="L27" s="182"/>
      <c r="M27" s="187"/>
      <c r="N27" s="182"/>
      <c r="O27" s="189"/>
    </row>
    <row r="28" spans="1:15" x14ac:dyDescent="0.2">
      <c r="A28" s="155"/>
      <c r="B28" s="157"/>
      <c r="C28" s="71" t="s">
        <v>24</v>
      </c>
      <c r="D28" s="165"/>
      <c r="E28" s="165"/>
      <c r="F28" s="169"/>
      <c r="G28" s="166"/>
      <c r="H28" s="202"/>
      <c r="I28" s="171"/>
      <c r="J28" s="182"/>
      <c r="K28" s="184"/>
      <c r="L28" s="182"/>
      <c r="M28" s="187"/>
      <c r="N28" s="182"/>
      <c r="O28" s="189"/>
    </row>
    <row r="29" spans="1:15" ht="13.5" customHeight="1" thickBot="1" x14ac:dyDescent="0.25">
      <c r="A29" s="154"/>
      <c r="B29" s="158"/>
      <c r="C29" s="75" t="s">
        <v>25</v>
      </c>
      <c r="D29" s="162"/>
      <c r="E29" s="162"/>
      <c r="F29" s="168"/>
      <c r="G29" s="164"/>
      <c r="H29" s="175"/>
      <c r="I29" s="172"/>
      <c r="J29" s="179"/>
      <c r="K29" s="185"/>
      <c r="L29" s="179"/>
      <c r="M29" s="188"/>
      <c r="N29" s="179"/>
      <c r="O29" s="181"/>
    </row>
    <row r="30" spans="1:15" x14ac:dyDescent="0.2">
      <c r="A30" s="4">
        <v>16</v>
      </c>
      <c r="B30" s="13" t="s">
        <v>505</v>
      </c>
      <c r="C30" s="70" t="s">
        <v>26</v>
      </c>
      <c r="D30" s="18">
        <v>3000</v>
      </c>
      <c r="E30" s="18">
        <f>ΛΕΣΒΟΣ!$E$7</f>
        <v>3000</v>
      </c>
      <c r="F30" s="29">
        <f>ΛΕΣΒΟΣ!$E$4</f>
        <v>10</v>
      </c>
      <c r="G30" s="36">
        <f>ΛΕΣΒΟΣ!$E$5</f>
        <v>4350</v>
      </c>
      <c r="H30" s="84">
        <f>ΛΕΣΒΟΣ!X2</f>
        <v>4</v>
      </c>
      <c r="I30" s="79">
        <f>ΛΕΣΒΟΣ!X7</f>
        <v>1750</v>
      </c>
      <c r="J30" s="43">
        <f>ΛΕΣΒΟΣ!X4</f>
        <v>0</v>
      </c>
      <c r="K30" s="90">
        <f>ΛΕΣΒΟΣ!X8</f>
        <v>0</v>
      </c>
      <c r="L30" s="43">
        <f>ΛΕΣΒΟΣ!X5</f>
        <v>0</v>
      </c>
      <c r="M30" s="48">
        <f>ΛΕΣΒΟΣ!X9</f>
        <v>0</v>
      </c>
      <c r="N30" s="43">
        <f>ΛΕΣΒΟΣ!X11</f>
        <v>0</v>
      </c>
      <c r="O30" s="53">
        <f>ΛΕΣΒΟΣ!X10</f>
        <v>0</v>
      </c>
    </row>
    <row r="31" spans="1:15" x14ac:dyDescent="0.2">
      <c r="A31" s="5">
        <v>17</v>
      </c>
      <c r="B31" s="145" t="s">
        <v>506</v>
      </c>
      <c r="C31" s="71" t="s">
        <v>27</v>
      </c>
      <c r="D31" s="16">
        <v>381</v>
      </c>
      <c r="E31" s="16">
        <v>381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</row>
    <row r="32" spans="1:15" ht="13.5" thickBot="1" x14ac:dyDescent="0.25">
      <c r="A32" s="6">
        <v>18</v>
      </c>
      <c r="B32" s="14" t="s">
        <v>507</v>
      </c>
      <c r="C32" s="72" t="s">
        <v>28</v>
      </c>
      <c r="D32" s="17"/>
      <c r="E32" s="17"/>
      <c r="F32" s="22"/>
      <c r="G32" s="37"/>
      <c r="H32" s="85"/>
      <c r="I32" s="80"/>
      <c r="J32" s="41"/>
      <c r="K32" s="87"/>
      <c r="L32" s="41"/>
      <c r="M32" s="46"/>
      <c r="N32" s="41"/>
      <c r="O32" s="51"/>
    </row>
    <row r="33" spans="1:15" ht="12.75" customHeight="1" x14ac:dyDescent="0.2">
      <c r="A33" s="153">
        <v>19</v>
      </c>
      <c r="B33" s="156" t="s">
        <v>508</v>
      </c>
      <c r="C33" s="73" t="s">
        <v>29</v>
      </c>
      <c r="D33" s="161">
        <v>301</v>
      </c>
      <c r="E33" s="161">
        <v>301</v>
      </c>
      <c r="F33" s="173">
        <v>0</v>
      </c>
      <c r="G33" s="163">
        <v>0</v>
      </c>
      <c r="H33" s="174"/>
      <c r="I33" s="170"/>
      <c r="J33" s="178"/>
      <c r="K33" s="183"/>
      <c r="L33" s="178"/>
      <c r="M33" s="186"/>
      <c r="N33" s="178"/>
      <c r="O33" s="180"/>
    </row>
    <row r="34" spans="1:15" ht="13.5" thickBot="1" x14ac:dyDescent="0.25">
      <c r="A34" s="154"/>
      <c r="B34" s="158"/>
      <c r="C34" s="72" t="s">
        <v>30</v>
      </c>
      <c r="D34" s="162"/>
      <c r="E34" s="162"/>
      <c r="F34" s="168"/>
      <c r="G34" s="164"/>
      <c r="H34" s="175"/>
      <c r="I34" s="172"/>
      <c r="J34" s="179"/>
      <c r="K34" s="185"/>
      <c r="L34" s="179"/>
      <c r="M34" s="188"/>
      <c r="N34" s="179"/>
      <c r="O34" s="181"/>
    </row>
    <row r="35" spans="1:15" ht="13.5" thickBot="1" x14ac:dyDescent="0.25">
      <c r="A35" s="149">
        <v>20</v>
      </c>
      <c r="B35" s="14" t="s">
        <v>509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</row>
    <row r="36" spans="1:15" x14ac:dyDescent="0.2">
      <c r="A36" s="153">
        <v>21</v>
      </c>
      <c r="B36" s="156" t="s">
        <v>510</v>
      </c>
      <c r="C36" s="70" t="s">
        <v>32</v>
      </c>
      <c r="D36" s="161">
        <v>1000</v>
      </c>
      <c r="E36" s="161">
        <f>ΣΑΜΟΣ!$E$7</f>
        <v>1000</v>
      </c>
      <c r="F36" s="167">
        <f>ΣΑΜΟΣ!$E$4</f>
        <v>11</v>
      </c>
      <c r="G36" s="163">
        <f>ΣΑΜΟΣ!$E$5</f>
        <v>2380</v>
      </c>
      <c r="H36" s="174">
        <f>ΣΑΜΟΣ!X2</f>
        <v>9</v>
      </c>
      <c r="I36" s="170">
        <f>ΣΑΜΟΣ!X7</f>
        <v>1380</v>
      </c>
      <c r="J36" s="178">
        <f>ΣΑΜΟΣ!X4</f>
        <v>0</v>
      </c>
      <c r="K36" s="183">
        <f>ΣΑΜΟΣ!X8</f>
        <v>0</v>
      </c>
      <c r="L36" s="178">
        <f>ΣΑΜΟΣ!X5</f>
        <v>0</v>
      </c>
      <c r="M36" s="186">
        <f>ΣΑΜΟΣ!X9</f>
        <v>0</v>
      </c>
      <c r="N36" s="178">
        <f>ΣΑΜΟΣ!X11</f>
        <v>0</v>
      </c>
      <c r="O36" s="180">
        <f>ΣΑΜΟΣ!X10</f>
        <v>0</v>
      </c>
    </row>
    <row r="37" spans="1:15" x14ac:dyDescent="0.2">
      <c r="A37" s="155"/>
      <c r="B37" s="157"/>
      <c r="C37" s="71" t="s">
        <v>33</v>
      </c>
      <c r="D37" s="165"/>
      <c r="E37" s="165"/>
      <c r="F37" s="169"/>
      <c r="G37" s="166"/>
      <c r="H37" s="202"/>
      <c r="I37" s="171"/>
      <c r="J37" s="182"/>
      <c r="K37" s="184"/>
      <c r="L37" s="182"/>
      <c r="M37" s="187"/>
      <c r="N37" s="182"/>
      <c r="O37" s="189"/>
    </row>
    <row r="38" spans="1:15" ht="13.5" customHeight="1" thickBot="1" x14ac:dyDescent="0.25">
      <c r="A38" s="154"/>
      <c r="B38" s="158"/>
      <c r="C38" s="72" t="s">
        <v>34</v>
      </c>
      <c r="D38" s="162"/>
      <c r="E38" s="162"/>
      <c r="F38" s="168"/>
      <c r="G38" s="164"/>
      <c r="H38" s="175"/>
      <c r="I38" s="172"/>
      <c r="J38" s="179"/>
      <c r="K38" s="185"/>
      <c r="L38" s="179"/>
      <c r="M38" s="188"/>
      <c r="N38" s="179"/>
      <c r="O38" s="181"/>
    </row>
    <row r="39" spans="1:15" x14ac:dyDescent="0.2">
      <c r="A39" s="148">
        <v>22</v>
      </c>
      <c r="B39" s="13" t="s">
        <v>511</v>
      </c>
      <c r="C39" s="73" t="s">
        <v>35</v>
      </c>
      <c r="D39" s="15">
        <v>100</v>
      </c>
      <c r="E39" s="15">
        <v>100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</row>
    <row r="40" spans="1:15" x14ac:dyDescent="0.2">
      <c r="A40" s="145">
        <v>23</v>
      </c>
      <c r="B40" s="145" t="s">
        <v>512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</row>
    <row r="41" spans="1:15" x14ac:dyDescent="0.2">
      <c r="A41" s="145">
        <v>24</v>
      </c>
      <c r="B41" s="145" t="s">
        <v>513</v>
      </c>
      <c r="C41" s="71" t="s">
        <v>37</v>
      </c>
      <c r="D41" s="16">
        <v>108</v>
      </c>
      <c r="E41" s="16">
        <v>100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</row>
    <row r="42" spans="1:15" x14ac:dyDescent="0.2">
      <c r="A42" s="145">
        <v>25</v>
      </c>
      <c r="B42" s="145" t="s">
        <v>514</v>
      </c>
      <c r="C42" s="71" t="s">
        <v>38</v>
      </c>
      <c r="D42" s="16">
        <v>100</v>
      </c>
      <c r="E42" s="16">
        <v>100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</row>
    <row r="43" spans="1:15" ht="13.5" thickBot="1" x14ac:dyDescent="0.25">
      <c r="A43" s="149">
        <v>26</v>
      </c>
      <c r="B43" s="14" t="s">
        <v>515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</row>
    <row r="44" spans="1:15" x14ac:dyDescent="0.2">
      <c r="A44" s="153">
        <v>27</v>
      </c>
      <c r="B44" s="156" t="s">
        <v>516</v>
      </c>
      <c r="C44" s="70" t="s">
        <v>40</v>
      </c>
      <c r="D44" s="161">
        <v>1231</v>
      </c>
      <c r="E44" s="161">
        <f>ΧΙΟΣ!$E$7</f>
        <v>231</v>
      </c>
      <c r="F44" s="167">
        <f>ΧΙΟΣ!$E$4</f>
        <v>3</v>
      </c>
      <c r="G44" s="163">
        <f>ΧΙΟΣ!$E$5</f>
        <v>1100</v>
      </c>
      <c r="H44" s="174">
        <f>ΧΙΟΣ!X2</f>
        <v>3</v>
      </c>
      <c r="I44" s="170">
        <f>ΧΙΟΣ!X7</f>
        <v>1100</v>
      </c>
      <c r="J44" s="178">
        <f>ΧΙΟΣ!X4</f>
        <v>2</v>
      </c>
      <c r="K44" s="183">
        <f>ΧΙΟΣ!X8</f>
        <v>1000</v>
      </c>
      <c r="L44" s="178">
        <f>ΧΙΟΣ!X5</f>
        <v>1</v>
      </c>
      <c r="M44" s="186">
        <f>ΧΙΟΣ!X9</f>
        <v>500</v>
      </c>
      <c r="N44" s="178">
        <f>ΧΙΟΣ!X11</f>
        <v>1</v>
      </c>
      <c r="O44" s="180">
        <f>ΧΙΟΣ!X10</f>
        <v>500</v>
      </c>
    </row>
    <row r="45" spans="1:15" x14ac:dyDescent="0.2">
      <c r="A45" s="155"/>
      <c r="B45" s="157"/>
      <c r="C45" s="71" t="s">
        <v>41</v>
      </c>
      <c r="D45" s="165"/>
      <c r="E45" s="165"/>
      <c r="F45" s="169"/>
      <c r="G45" s="166"/>
      <c r="H45" s="202"/>
      <c r="I45" s="171"/>
      <c r="J45" s="182"/>
      <c r="K45" s="184"/>
      <c r="L45" s="182"/>
      <c r="M45" s="187"/>
      <c r="N45" s="182"/>
      <c r="O45" s="189"/>
    </row>
    <row r="46" spans="1:15" ht="13.5" thickBot="1" x14ac:dyDescent="0.25">
      <c r="A46" s="154"/>
      <c r="B46" s="158"/>
      <c r="C46" s="72" t="s">
        <v>42</v>
      </c>
      <c r="D46" s="162"/>
      <c r="E46" s="162"/>
      <c r="F46" s="168"/>
      <c r="G46" s="164"/>
      <c r="H46" s="175"/>
      <c r="I46" s="172"/>
      <c r="J46" s="179"/>
      <c r="K46" s="185"/>
      <c r="L46" s="179"/>
      <c r="M46" s="188"/>
      <c r="N46" s="179"/>
      <c r="O46" s="181"/>
    </row>
    <row r="47" spans="1:15" x14ac:dyDescent="0.2">
      <c r="A47" s="153">
        <v>28</v>
      </c>
      <c r="B47" s="159" t="s">
        <v>517</v>
      </c>
      <c r="C47" s="70" t="s">
        <v>43</v>
      </c>
      <c r="D47" s="161">
        <v>5000</v>
      </c>
      <c r="E47" s="161">
        <f>'ΡΟΔΟΣ ΕΛΕΓΧΟΜΕΝΑ'!$E$7</f>
        <v>5000</v>
      </c>
      <c r="F47" s="167">
        <f>'ΡΟΔΟΣ ΕΛΕΓΧΟΜΕΝΑ'!$E$4</f>
        <v>14</v>
      </c>
      <c r="G47" s="163">
        <f>'ΡΟΔΟΣ ΕΛΕΓΧΟΜΕΝΑ'!$E$5</f>
        <v>6467</v>
      </c>
      <c r="H47" s="174">
        <f>'ΡΟΔΟΣ ΕΛΕΓΧΟΜΕΝΑ'!X2</f>
        <v>13</v>
      </c>
      <c r="I47" s="170">
        <f>'ΡΟΔΟΣ ΕΛΕΓΧΟΜΕΝΑ'!X7</f>
        <v>6220</v>
      </c>
      <c r="J47" s="178">
        <f>'ΡΟΔΟΣ ΕΛΕΓΧΟΜΕΝΑ'!X4</f>
        <v>0</v>
      </c>
      <c r="K47" s="183">
        <f>'ΡΟΔΟΣ ΕΛΕΓΧΟΜΕΝΑ'!X8</f>
        <v>0</v>
      </c>
      <c r="L47" s="178">
        <f>'ΡΟΔΟΣ ΕΛΕΓΧΟΜΕΝΑ'!X5</f>
        <v>0</v>
      </c>
      <c r="M47" s="186">
        <f>'ΡΟΔΟΣ ΕΛΕΓΧΟΜΕΝΑ'!X9</f>
        <v>0</v>
      </c>
      <c r="N47" s="178">
        <f>'ΡΟΔΟΣ ΕΛΕΓΧΟΜΕΝΑ'!X11</f>
        <v>0</v>
      </c>
      <c r="O47" s="180">
        <f>'ΡΟΔΟΣ ΕΛΕΓΧΟΜΕΝΑ'!X10</f>
        <v>0</v>
      </c>
    </row>
    <row r="48" spans="1:15" ht="13.5" thickBot="1" x14ac:dyDescent="0.25">
      <c r="A48" s="154"/>
      <c r="B48" s="160"/>
      <c r="C48" s="72" t="s">
        <v>44</v>
      </c>
      <c r="D48" s="162"/>
      <c r="E48" s="162"/>
      <c r="F48" s="168"/>
      <c r="G48" s="164"/>
      <c r="H48" s="175"/>
      <c r="I48" s="172"/>
      <c r="J48" s="179"/>
      <c r="K48" s="185"/>
      <c r="L48" s="179"/>
      <c r="M48" s="188"/>
      <c r="N48" s="179"/>
      <c r="O48" s="181"/>
    </row>
    <row r="49" spans="1:15" ht="13.5" thickBot="1" x14ac:dyDescent="0.25">
      <c r="A49" s="147">
        <v>29</v>
      </c>
      <c r="B49" s="67" t="s">
        <v>518</v>
      </c>
      <c r="C49" s="76" t="s">
        <v>45</v>
      </c>
      <c r="D49" s="58">
        <v>22000</v>
      </c>
      <c r="E49" s="58">
        <f>'ΚΡΗΤΗ ΕΛΕΓΧΟΜΕΝΑ'!$E$7</f>
        <v>17002</v>
      </c>
      <c r="F49" s="56">
        <f>'ΚΡΗΤΗ ΕΛΕΓΧΟΜΕΝΑ'!$E$4</f>
        <v>117</v>
      </c>
      <c r="G49" s="68">
        <f>'ΚΡΗΤΗ ΕΛΕΓΧΟΜΕΝΑ'!$E$5</f>
        <v>73256.899999999994</v>
      </c>
      <c r="H49" s="62">
        <f>'ΚΡΗΤΗ ΕΛΕΓΧΟΜΕΝΑ'!X2</f>
        <v>91</v>
      </c>
      <c r="I49" s="59">
        <f>'ΚΡΗΤΗ ΕΛΕΓΧΟΜΕΝΑ'!X7</f>
        <v>56625.5</v>
      </c>
      <c r="J49" s="57">
        <f>'ΚΡΗΤΗ ΕΛΕΓΧΟΜΕΝΑ'!X4</f>
        <v>7</v>
      </c>
      <c r="K49" s="88">
        <f>'ΚΡΗΤΗ ΕΛΕΓΧΟΜΕΝΑ'!X8</f>
        <v>4998</v>
      </c>
      <c r="L49" s="57">
        <f>'ΚΡΗΤΗ ΕΛΕΓΧΟΜΕΝΑ'!X5</f>
        <v>5</v>
      </c>
      <c r="M49" s="65">
        <f>'ΚΡΗΤΗ ΕΛΕΓΧΟΜΕΝΑ'!X9</f>
        <v>3998</v>
      </c>
      <c r="N49" s="57">
        <f>'ΚΡΗΤΗ ΕΛΕΓΧΟΜΕΝΑ'!X11</f>
        <v>5</v>
      </c>
      <c r="O49" s="69">
        <f>'ΚΡΗΤΗ ΕΛΕΓΧΟΜΕΝΑ'!X10</f>
        <v>3998</v>
      </c>
    </row>
    <row r="50" spans="1:15" ht="35.25" customHeight="1" thickBot="1" x14ac:dyDescent="0.25">
      <c r="A50" s="150" t="s">
        <v>94</v>
      </c>
      <c r="B50" s="151"/>
      <c r="C50" s="152"/>
      <c r="D50" s="92">
        <f>SUM(D5:D49)</f>
        <v>37939</v>
      </c>
      <c r="E50" s="92">
        <f t="shared" ref="E50:O50" si="0">SUM(E5:E49)</f>
        <v>31733</v>
      </c>
      <c r="F50" s="93">
        <f t="shared" si="0"/>
        <v>162</v>
      </c>
      <c r="G50" s="94">
        <f t="shared" si="0"/>
        <v>91403.9</v>
      </c>
      <c r="H50" s="95">
        <f t="shared" si="0"/>
        <v>126</v>
      </c>
      <c r="I50" s="96">
        <f t="shared" si="0"/>
        <v>70825.5</v>
      </c>
      <c r="J50" s="95">
        <f t="shared" si="0"/>
        <v>9</v>
      </c>
      <c r="K50" s="94">
        <f t="shared" si="0"/>
        <v>5998</v>
      </c>
      <c r="L50" s="95">
        <f t="shared" si="0"/>
        <v>6</v>
      </c>
      <c r="M50" s="96">
        <f t="shared" si="0"/>
        <v>4498</v>
      </c>
      <c r="N50" s="95">
        <f t="shared" si="0"/>
        <v>6</v>
      </c>
      <c r="O50" s="97">
        <f t="shared" si="0"/>
        <v>4498</v>
      </c>
    </row>
    <row r="52" spans="1:15" ht="15" x14ac:dyDescent="0.25">
      <c r="A52" s="146" t="s">
        <v>526</v>
      </c>
    </row>
  </sheetData>
  <mergeCells count="110">
    <mergeCell ref="H44:H46"/>
    <mergeCell ref="I36:I38"/>
    <mergeCell ref="M47:M48"/>
    <mergeCell ref="L47:L48"/>
    <mergeCell ref="K47:K48"/>
    <mergeCell ref="H36:H38"/>
    <mergeCell ref="N47:N48"/>
    <mergeCell ref="O33:O34"/>
    <mergeCell ref="M44:M46"/>
    <mergeCell ref="M36:M38"/>
    <mergeCell ref="H47:H48"/>
    <mergeCell ref="N21:N29"/>
    <mergeCell ref="O47:O48"/>
    <mergeCell ref="N36:N38"/>
    <mergeCell ref="O36:O38"/>
    <mergeCell ref="N44:N46"/>
    <mergeCell ref="A18:A19"/>
    <mergeCell ref="B15:B16"/>
    <mergeCell ref="I47:I48"/>
    <mergeCell ref="O21:O29"/>
    <mergeCell ref="N33:N34"/>
    <mergeCell ref="L36:L38"/>
    <mergeCell ref="H21:H29"/>
    <mergeCell ref="L21:L29"/>
    <mergeCell ref="M33:M34"/>
    <mergeCell ref="L33:L34"/>
    <mergeCell ref="J36:J38"/>
    <mergeCell ref="L44:L46"/>
    <mergeCell ref="N18:N19"/>
    <mergeCell ref="A1:O1"/>
    <mergeCell ref="B3:C4"/>
    <mergeCell ref="G15:G16"/>
    <mergeCell ref="D15:D16"/>
    <mergeCell ref="D3:D4"/>
    <mergeCell ref="F3:G3"/>
    <mergeCell ref="E3:E4"/>
    <mergeCell ref="F18:F19"/>
    <mergeCell ref="D18:D19"/>
    <mergeCell ref="A2:O2"/>
    <mergeCell ref="H3:I3"/>
    <mergeCell ref="J3:K3"/>
    <mergeCell ref="H15:H16"/>
    <mergeCell ref="H18:H19"/>
    <mergeCell ref="I15:I16"/>
    <mergeCell ref="M18:M19"/>
    <mergeCell ref="G18:G19"/>
    <mergeCell ref="A3:A4"/>
    <mergeCell ref="A15:A16"/>
    <mergeCell ref="J18:J19"/>
    <mergeCell ref="M15:M16"/>
    <mergeCell ref="N15:N16"/>
    <mergeCell ref="K18:K19"/>
    <mergeCell ref="O18:O19"/>
    <mergeCell ref="N3:O3"/>
    <mergeCell ref="I44:I46"/>
    <mergeCell ref="J47:J48"/>
    <mergeCell ref="J33:J34"/>
    <mergeCell ref="I18:I19"/>
    <mergeCell ref="O15:O16"/>
    <mergeCell ref="J44:J46"/>
    <mergeCell ref="K44:K46"/>
    <mergeCell ref="K33:K34"/>
    <mergeCell ref="K36:K38"/>
    <mergeCell ref="L3:M3"/>
    <mergeCell ref="J15:J16"/>
    <mergeCell ref="K15:K16"/>
    <mergeCell ref="L15:L16"/>
    <mergeCell ref="L18:L19"/>
    <mergeCell ref="K21:K29"/>
    <mergeCell ref="M21:M29"/>
    <mergeCell ref="J21:J29"/>
    <mergeCell ref="O44:O46"/>
    <mergeCell ref="B18:B19"/>
    <mergeCell ref="E18:E19"/>
    <mergeCell ref="F15:F16"/>
    <mergeCell ref="B21:B29"/>
    <mergeCell ref="B33:B34"/>
    <mergeCell ref="I21:I29"/>
    <mergeCell ref="G21:G29"/>
    <mergeCell ref="D21:D29"/>
    <mergeCell ref="E21:E29"/>
    <mergeCell ref="F33:F34"/>
    <mergeCell ref="F21:F29"/>
    <mergeCell ref="E15:E16"/>
    <mergeCell ref="I33:I34"/>
    <mergeCell ref="H33:H34"/>
    <mergeCell ref="G33:G34"/>
    <mergeCell ref="A21:A29"/>
    <mergeCell ref="E33:E34"/>
    <mergeCell ref="A33:A34"/>
    <mergeCell ref="D33:D34"/>
    <mergeCell ref="A50:C50"/>
    <mergeCell ref="A47:A48"/>
    <mergeCell ref="A44:A46"/>
    <mergeCell ref="B44:B46"/>
    <mergeCell ref="B47:B48"/>
    <mergeCell ref="A36:A38"/>
    <mergeCell ref="E47:E48"/>
    <mergeCell ref="G47:G48"/>
    <mergeCell ref="B36:B38"/>
    <mergeCell ref="E36:E38"/>
    <mergeCell ref="G36:G38"/>
    <mergeCell ref="D47:D48"/>
    <mergeCell ref="D44:D46"/>
    <mergeCell ref="D36:D38"/>
    <mergeCell ref="F47:F48"/>
    <mergeCell ref="G44:G46"/>
    <mergeCell ref="F44:F46"/>
    <mergeCell ref="F36:F38"/>
    <mergeCell ref="E44:E46"/>
  </mergeCells>
  <phoneticPr fontId="1" type="noConversion"/>
  <pageMargins left="0" right="0" top="0" bottom="0" header="0.31496062992125984" footer="0.31496062992125984"/>
  <pageSetup paperSize="9" scale="61" orientation="landscape" horizontalDpi="200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G197"/>
  <sheetViews>
    <sheetView workbookViewId="0">
      <selection activeCell="A2" sqref="A2:AG197"/>
    </sheetView>
  </sheetViews>
  <sheetFormatPr defaultRowHeight="12.75" x14ac:dyDescent="0.2"/>
  <cols>
    <col min="3" max="3" width="12.42578125" customWidth="1"/>
    <col min="6" max="6" width="29.28515625" bestFit="1" customWidth="1"/>
    <col min="7" max="7" width="18.140625" customWidth="1"/>
    <col min="8" max="8" width="11" customWidth="1"/>
    <col min="10" max="10" width="11.5703125" customWidth="1"/>
    <col min="12" max="12" width="20.28515625" customWidth="1"/>
    <col min="13" max="13" width="21.85546875" style="105" customWidth="1"/>
    <col min="15" max="16" width="10.7109375" bestFit="1" customWidth="1"/>
    <col min="17" max="17" width="12.28515625" customWidth="1"/>
    <col min="18" max="18" width="13" customWidth="1"/>
    <col min="19" max="19" width="13.42578125" customWidth="1"/>
    <col min="20" max="20" width="18.28515625" customWidth="1"/>
    <col min="21" max="21" width="15.28515625" customWidth="1"/>
    <col min="22" max="22" width="14.28515625" customWidth="1"/>
    <col min="23" max="23" width="14.140625" customWidth="1"/>
    <col min="24" max="24" width="17.140625" customWidth="1"/>
    <col min="25" max="25" width="15" customWidth="1"/>
    <col min="26" max="26" width="14.7109375" customWidth="1"/>
    <col min="27" max="27" width="11.5703125" customWidth="1"/>
    <col min="28" max="28" width="40.5703125" customWidth="1"/>
    <col min="29" max="29" width="39.7109375" customWidth="1"/>
    <col min="31" max="31" width="16.5703125" customWidth="1"/>
  </cols>
  <sheetData>
    <row r="1" spans="1:33" ht="120" x14ac:dyDescent="0.2">
      <c r="A1" s="103" t="s">
        <v>46</v>
      </c>
      <c r="B1" s="103" t="s">
        <v>103</v>
      </c>
      <c r="C1" s="103" t="s">
        <v>104</v>
      </c>
      <c r="D1" s="103" t="s">
        <v>105</v>
      </c>
      <c r="E1" s="103" t="s">
        <v>106</v>
      </c>
      <c r="F1" s="103" t="s">
        <v>107</v>
      </c>
      <c r="G1" s="103" t="s">
        <v>108</v>
      </c>
      <c r="H1" s="103" t="s">
        <v>109</v>
      </c>
      <c r="I1" s="104" t="s">
        <v>110</v>
      </c>
      <c r="J1" s="103" t="s">
        <v>111</v>
      </c>
      <c r="K1" s="103" t="s">
        <v>112</v>
      </c>
      <c r="L1" s="103" t="s">
        <v>113</v>
      </c>
      <c r="M1" s="104" t="s">
        <v>114</v>
      </c>
      <c r="N1" s="104" t="s">
        <v>115</v>
      </c>
      <c r="O1" s="103" t="s">
        <v>116</v>
      </c>
      <c r="P1" s="103" t="s">
        <v>117</v>
      </c>
      <c r="Q1" s="103" t="s">
        <v>118</v>
      </c>
      <c r="R1" s="103" t="s">
        <v>119</v>
      </c>
      <c r="S1" s="103" t="s">
        <v>120</v>
      </c>
      <c r="T1" s="103" t="s">
        <v>121</v>
      </c>
      <c r="U1" s="103" t="s">
        <v>122</v>
      </c>
      <c r="V1" s="103" t="s">
        <v>123</v>
      </c>
      <c r="W1" s="103" t="s">
        <v>124</v>
      </c>
      <c r="X1" s="103" t="s">
        <v>125</v>
      </c>
      <c r="Y1" s="103" t="s">
        <v>126</v>
      </c>
      <c r="Z1" s="103" t="s">
        <v>127</v>
      </c>
      <c r="AA1" s="103" t="s">
        <v>128</v>
      </c>
      <c r="AB1" s="103" t="s">
        <v>52</v>
      </c>
      <c r="AC1" s="103" t="s">
        <v>129</v>
      </c>
      <c r="AD1" s="103" t="s">
        <v>130</v>
      </c>
      <c r="AE1" s="103" t="s">
        <v>131</v>
      </c>
      <c r="AF1" s="103" t="s">
        <v>132</v>
      </c>
      <c r="AG1" s="103" t="s">
        <v>133</v>
      </c>
    </row>
    <row r="2" spans="1:33" ht="63.75" x14ac:dyDescent="0.2">
      <c r="A2">
        <v>1539</v>
      </c>
      <c r="B2">
        <v>6116</v>
      </c>
      <c r="C2" t="s">
        <v>134</v>
      </c>
      <c r="D2" t="s">
        <v>45</v>
      </c>
      <c r="E2" t="s">
        <v>97</v>
      </c>
      <c r="F2" t="s">
        <v>98</v>
      </c>
      <c r="G2" t="s">
        <v>135</v>
      </c>
      <c r="H2">
        <v>94083476</v>
      </c>
      <c r="I2">
        <v>3722</v>
      </c>
      <c r="J2" s="102">
        <v>40449</v>
      </c>
      <c r="K2">
        <v>400</v>
      </c>
      <c r="L2" t="s">
        <v>100</v>
      </c>
      <c r="M2" s="105" t="s">
        <v>136</v>
      </c>
      <c r="N2" t="s">
        <v>102</v>
      </c>
      <c r="O2" s="102">
        <v>40449</v>
      </c>
      <c r="P2" s="102">
        <v>40449</v>
      </c>
      <c r="R2" s="102">
        <v>40449</v>
      </c>
      <c r="T2">
        <v>2667</v>
      </c>
      <c r="U2" s="102">
        <v>40619</v>
      </c>
      <c r="V2" s="102">
        <v>41107</v>
      </c>
      <c r="X2" s="102">
        <v>41291</v>
      </c>
      <c r="AB2" s="105"/>
      <c r="AC2" s="105" t="s">
        <v>137</v>
      </c>
      <c r="AD2">
        <v>400</v>
      </c>
      <c r="AE2" s="102">
        <v>42449</v>
      </c>
    </row>
    <row r="3" spans="1:33" ht="25.5" x14ac:dyDescent="0.2">
      <c r="A3">
        <v>6045</v>
      </c>
      <c r="B3">
        <v>6176</v>
      </c>
      <c r="C3" t="s">
        <v>95</v>
      </c>
      <c r="D3" t="s">
        <v>45</v>
      </c>
      <c r="E3" t="s">
        <v>97</v>
      </c>
      <c r="F3" t="s">
        <v>98</v>
      </c>
      <c r="G3" t="s">
        <v>138</v>
      </c>
      <c r="H3">
        <v>999818314</v>
      </c>
      <c r="I3">
        <v>96</v>
      </c>
      <c r="J3" s="102">
        <v>41647</v>
      </c>
      <c r="K3">
        <v>300</v>
      </c>
      <c r="L3" t="s">
        <v>100</v>
      </c>
      <c r="M3" s="105" t="s">
        <v>139</v>
      </c>
      <c r="N3" t="s">
        <v>102</v>
      </c>
      <c r="O3" s="102">
        <v>41914</v>
      </c>
      <c r="AB3" s="105"/>
      <c r="AC3" s="105"/>
    </row>
    <row r="4" spans="1:33" ht="38.25" x14ac:dyDescent="0.2">
      <c r="A4">
        <v>6046</v>
      </c>
      <c r="B4">
        <v>6177</v>
      </c>
      <c r="C4" t="s">
        <v>95</v>
      </c>
      <c r="D4" t="s">
        <v>45</v>
      </c>
      <c r="E4" t="s">
        <v>140</v>
      </c>
      <c r="F4" t="s">
        <v>141</v>
      </c>
      <c r="G4" t="s">
        <v>138</v>
      </c>
      <c r="H4">
        <v>999818314</v>
      </c>
      <c r="I4">
        <v>97</v>
      </c>
      <c r="J4" s="102">
        <v>41647</v>
      </c>
      <c r="K4">
        <v>100</v>
      </c>
      <c r="L4" t="s">
        <v>100</v>
      </c>
      <c r="M4" s="105" t="s">
        <v>142</v>
      </c>
      <c r="N4" t="s">
        <v>102</v>
      </c>
      <c r="O4" s="102">
        <v>41914</v>
      </c>
      <c r="AB4" s="105"/>
      <c r="AC4" s="105"/>
    </row>
    <row r="5" spans="1:33" ht="63.75" x14ac:dyDescent="0.2">
      <c r="A5">
        <v>6047</v>
      </c>
      <c r="B5">
        <v>6178</v>
      </c>
      <c r="C5" t="s">
        <v>95</v>
      </c>
      <c r="D5" t="s">
        <v>45</v>
      </c>
      <c r="E5" t="s">
        <v>97</v>
      </c>
      <c r="F5" t="s">
        <v>98</v>
      </c>
      <c r="G5" t="s">
        <v>143</v>
      </c>
      <c r="H5">
        <v>94237666</v>
      </c>
      <c r="I5">
        <v>100</v>
      </c>
      <c r="J5" s="102">
        <v>41647</v>
      </c>
      <c r="K5">
        <v>500</v>
      </c>
      <c r="L5" t="s">
        <v>100</v>
      </c>
      <c r="M5" s="105" t="s">
        <v>144</v>
      </c>
      <c r="N5" t="s">
        <v>102</v>
      </c>
      <c r="O5" s="102">
        <v>41914</v>
      </c>
      <c r="AB5" s="105"/>
      <c r="AC5" s="105"/>
    </row>
    <row r="6" spans="1:33" ht="38.25" x14ac:dyDescent="0.2">
      <c r="A6">
        <v>6048</v>
      </c>
      <c r="B6">
        <v>6179</v>
      </c>
      <c r="C6" t="s">
        <v>95</v>
      </c>
      <c r="D6" t="s">
        <v>45</v>
      </c>
      <c r="E6" t="s">
        <v>97</v>
      </c>
      <c r="F6" t="s">
        <v>98</v>
      </c>
      <c r="G6" t="s">
        <v>145</v>
      </c>
      <c r="H6">
        <v>800541052</v>
      </c>
      <c r="I6">
        <v>103</v>
      </c>
      <c r="J6" s="102">
        <v>41647</v>
      </c>
      <c r="K6">
        <v>500</v>
      </c>
      <c r="L6" t="s">
        <v>100</v>
      </c>
      <c r="M6" s="105" t="s">
        <v>146</v>
      </c>
      <c r="N6" t="s">
        <v>102</v>
      </c>
      <c r="O6" s="102">
        <v>41914</v>
      </c>
      <c r="AB6" s="105"/>
      <c r="AC6" s="105"/>
    </row>
    <row r="7" spans="1:33" ht="38.25" x14ac:dyDescent="0.2">
      <c r="A7">
        <v>6049</v>
      </c>
      <c r="B7">
        <v>6180</v>
      </c>
      <c r="C7" t="s">
        <v>95</v>
      </c>
      <c r="D7" t="s">
        <v>45</v>
      </c>
      <c r="E7" t="s">
        <v>97</v>
      </c>
      <c r="F7" t="s">
        <v>98</v>
      </c>
      <c r="G7" t="s">
        <v>147</v>
      </c>
      <c r="H7">
        <v>998447003</v>
      </c>
      <c r="I7">
        <v>104</v>
      </c>
      <c r="J7" s="102">
        <v>41647</v>
      </c>
      <c r="K7">
        <v>500</v>
      </c>
      <c r="L7" t="s">
        <v>100</v>
      </c>
      <c r="M7" s="105" t="s">
        <v>148</v>
      </c>
      <c r="N7" t="s">
        <v>102</v>
      </c>
      <c r="O7" s="102">
        <v>41919</v>
      </c>
      <c r="AB7" s="105"/>
      <c r="AC7" s="105"/>
    </row>
    <row r="8" spans="1:33" ht="51" x14ac:dyDescent="0.2">
      <c r="A8">
        <v>6050</v>
      </c>
      <c r="B8">
        <v>6181</v>
      </c>
      <c r="C8" t="s">
        <v>95</v>
      </c>
      <c r="D8" t="s">
        <v>45</v>
      </c>
      <c r="E8" t="s">
        <v>97</v>
      </c>
      <c r="F8" t="s">
        <v>98</v>
      </c>
      <c r="G8" t="s">
        <v>149</v>
      </c>
      <c r="H8">
        <v>998444295</v>
      </c>
      <c r="I8">
        <v>105</v>
      </c>
      <c r="J8" s="102">
        <v>41647</v>
      </c>
      <c r="K8">
        <v>500</v>
      </c>
      <c r="L8" t="s">
        <v>100</v>
      </c>
      <c r="M8" s="105" t="s">
        <v>150</v>
      </c>
      <c r="N8" t="s">
        <v>102</v>
      </c>
      <c r="O8" s="102">
        <v>41919</v>
      </c>
      <c r="AB8" s="105"/>
      <c r="AC8" s="105"/>
    </row>
    <row r="9" spans="1:33" ht="51" x14ac:dyDescent="0.2">
      <c r="A9">
        <v>6051</v>
      </c>
      <c r="B9">
        <v>6182</v>
      </c>
      <c r="C9" t="s">
        <v>151</v>
      </c>
      <c r="D9" t="s">
        <v>45</v>
      </c>
      <c r="E9" t="s">
        <v>97</v>
      </c>
      <c r="F9" t="s">
        <v>98</v>
      </c>
      <c r="G9" t="s">
        <v>152</v>
      </c>
      <c r="H9">
        <v>998484809</v>
      </c>
      <c r="I9">
        <v>122</v>
      </c>
      <c r="J9" s="102">
        <v>41647</v>
      </c>
      <c r="K9">
        <v>1000</v>
      </c>
      <c r="L9" t="s">
        <v>100</v>
      </c>
      <c r="M9" s="105" t="s">
        <v>153</v>
      </c>
      <c r="N9" t="s">
        <v>102</v>
      </c>
      <c r="O9" s="102">
        <v>41920</v>
      </c>
      <c r="P9" s="102">
        <v>42360</v>
      </c>
      <c r="Q9">
        <v>5016</v>
      </c>
      <c r="R9" s="102">
        <v>41647</v>
      </c>
      <c r="T9">
        <v>5045</v>
      </c>
      <c r="U9" s="102">
        <v>42361</v>
      </c>
      <c r="AB9" s="105" t="s">
        <v>154</v>
      </c>
      <c r="AC9" s="105"/>
    </row>
    <row r="10" spans="1:33" ht="51" x14ac:dyDescent="0.2">
      <c r="A10">
        <v>6052</v>
      </c>
      <c r="B10">
        <v>6183</v>
      </c>
      <c r="C10" t="s">
        <v>95</v>
      </c>
      <c r="D10" t="s">
        <v>45</v>
      </c>
      <c r="E10" t="s">
        <v>97</v>
      </c>
      <c r="F10" t="s">
        <v>98</v>
      </c>
      <c r="G10" t="s">
        <v>155</v>
      </c>
      <c r="H10">
        <v>998961606</v>
      </c>
      <c r="I10">
        <v>125</v>
      </c>
      <c r="J10" s="102">
        <v>41647</v>
      </c>
      <c r="K10">
        <v>1000</v>
      </c>
      <c r="L10" t="s">
        <v>100</v>
      </c>
      <c r="M10" s="105" t="s">
        <v>156</v>
      </c>
      <c r="N10" t="s">
        <v>102</v>
      </c>
      <c r="O10" s="102">
        <v>41920</v>
      </c>
      <c r="AB10" s="105"/>
      <c r="AC10" s="105"/>
    </row>
    <row r="11" spans="1:33" ht="51" x14ac:dyDescent="0.2">
      <c r="A11">
        <v>6053</v>
      </c>
      <c r="B11">
        <v>6184</v>
      </c>
      <c r="C11" t="s">
        <v>95</v>
      </c>
      <c r="D11" t="s">
        <v>45</v>
      </c>
      <c r="E11" t="s">
        <v>97</v>
      </c>
      <c r="F11" t="s">
        <v>98</v>
      </c>
      <c r="G11" t="s">
        <v>157</v>
      </c>
      <c r="H11">
        <v>59015726</v>
      </c>
      <c r="I11">
        <v>126</v>
      </c>
      <c r="J11" s="102">
        <v>41647</v>
      </c>
      <c r="K11">
        <v>1000</v>
      </c>
      <c r="L11" t="s">
        <v>100</v>
      </c>
      <c r="M11" s="105" t="s">
        <v>156</v>
      </c>
      <c r="N11" t="s">
        <v>102</v>
      </c>
      <c r="O11" s="102">
        <v>41920</v>
      </c>
      <c r="AB11" s="105"/>
      <c r="AC11" s="105"/>
    </row>
    <row r="12" spans="1:33" ht="38.25" x14ac:dyDescent="0.2">
      <c r="A12">
        <v>6054</v>
      </c>
      <c r="B12">
        <v>6185</v>
      </c>
      <c r="C12" t="s">
        <v>134</v>
      </c>
      <c r="D12" t="s">
        <v>45</v>
      </c>
      <c r="E12" t="s">
        <v>97</v>
      </c>
      <c r="F12" t="s">
        <v>98</v>
      </c>
      <c r="G12" t="s">
        <v>158</v>
      </c>
      <c r="H12">
        <v>800533760</v>
      </c>
      <c r="I12">
        <v>127</v>
      </c>
      <c r="J12" s="102">
        <v>41647</v>
      </c>
      <c r="K12">
        <v>500</v>
      </c>
      <c r="L12" t="s">
        <v>100</v>
      </c>
      <c r="M12" s="105" t="s">
        <v>159</v>
      </c>
      <c r="N12" t="s">
        <v>102</v>
      </c>
      <c r="O12" s="102">
        <v>41932</v>
      </c>
      <c r="AB12" s="105"/>
      <c r="AC12" s="105" t="s">
        <v>60</v>
      </c>
      <c r="AE12" s="102">
        <v>42016</v>
      </c>
    </row>
    <row r="13" spans="1:33" ht="38.25" x14ac:dyDescent="0.2">
      <c r="A13">
        <v>6055</v>
      </c>
      <c r="B13">
        <v>6186</v>
      </c>
      <c r="C13" t="s">
        <v>134</v>
      </c>
      <c r="D13" t="s">
        <v>45</v>
      </c>
      <c r="E13" t="s">
        <v>97</v>
      </c>
      <c r="F13" t="s">
        <v>98</v>
      </c>
      <c r="G13" t="s">
        <v>160</v>
      </c>
      <c r="H13">
        <v>800544202</v>
      </c>
      <c r="I13">
        <v>128</v>
      </c>
      <c r="J13" s="102">
        <v>41647</v>
      </c>
      <c r="K13">
        <v>9998</v>
      </c>
      <c r="L13" t="s">
        <v>100</v>
      </c>
      <c r="M13" s="105" t="s">
        <v>161</v>
      </c>
      <c r="N13" t="s">
        <v>102</v>
      </c>
      <c r="O13" s="102">
        <v>41932</v>
      </c>
      <c r="P13" s="102">
        <v>42033</v>
      </c>
      <c r="Q13">
        <v>266</v>
      </c>
      <c r="R13" s="102">
        <v>41647</v>
      </c>
      <c r="T13">
        <v>288</v>
      </c>
      <c r="U13" s="102">
        <v>42037</v>
      </c>
      <c r="AB13" s="105"/>
      <c r="AC13" s="105" t="s">
        <v>162</v>
      </c>
      <c r="AD13">
        <v>9998</v>
      </c>
      <c r="AE13" s="102">
        <v>42430</v>
      </c>
    </row>
    <row r="14" spans="1:33" ht="25.5" x14ac:dyDescent="0.2">
      <c r="A14">
        <v>6056</v>
      </c>
      <c r="B14">
        <v>6187</v>
      </c>
      <c r="C14" t="s">
        <v>95</v>
      </c>
      <c r="D14" t="s">
        <v>45</v>
      </c>
      <c r="E14" t="s">
        <v>97</v>
      </c>
      <c r="F14" t="s">
        <v>98</v>
      </c>
      <c r="G14" t="s">
        <v>163</v>
      </c>
      <c r="H14">
        <v>800544042</v>
      </c>
      <c r="I14">
        <v>129</v>
      </c>
      <c r="J14" s="102">
        <v>41647</v>
      </c>
      <c r="K14">
        <v>9998</v>
      </c>
      <c r="L14" t="s">
        <v>100</v>
      </c>
      <c r="M14" s="105" t="s">
        <v>164</v>
      </c>
      <c r="N14" t="s">
        <v>102</v>
      </c>
      <c r="O14" s="102">
        <v>41932</v>
      </c>
      <c r="AB14" s="105"/>
      <c r="AC14" s="105"/>
    </row>
    <row r="15" spans="1:33" ht="63.75" x14ac:dyDescent="0.2">
      <c r="A15">
        <v>6057</v>
      </c>
      <c r="B15">
        <v>6188</v>
      </c>
      <c r="C15" t="s">
        <v>134</v>
      </c>
      <c r="D15" t="s">
        <v>45</v>
      </c>
      <c r="E15" t="s">
        <v>97</v>
      </c>
      <c r="F15" t="s">
        <v>98</v>
      </c>
      <c r="G15" t="s">
        <v>165</v>
      </c>
      <c r="H15">
        <v>800544054</v>
      </c>
      <c r="I15">
        <v>130</v>
      </c>
      <c r="J15" s="102">
        <v>41647</v>
      </c>
      <c r="K15">
        <v>9998</v>
      </c>
      <c r="L15" t="s">
        <v>100</v>
      </c>
      <c r="M15" s="105" t="s">
        <v>166</v>
      </c>
      <c r="N15" t="s">
        <v>102</v>
      </c>
      <c r="O15" s="102">
        <v>41933</v>
      </c>
      <c r="P15" s="102">
        <v>42017</v>
      </c>
      <c r="Q15">
        <v>67</v>
      </c>
      <c r="R15" s="102">
        <v>41647</v>
      </c>
      <c r="T15">
        <v>189</v>
      </c>
      <c r="U15" s="102">
        <v>42026</v>
      </c>
      <c r="AB15" s="105"/>
      <c r="AC15" s="105" t="s">
        <v>167</v>
      </c>
      <c r="AD15">
        <v>9998</v>
      </c>
      <c r="AE15" s="102">
        <v>42430</v>
      </c>
    </row>
    <row r="16" spans="1:33" ht="38.25" x14ac:dyDescent="0.2">
      <c r="A16">
        <v>6058</v>
      </c>
      <c r="B16">
        <v>6189</v>
      </c>
      <c r="C16" t="s">
        <v>95</v>
      </c>
      <c r="D16" t="s">
        <v>45</v>
      </c>
      <c r="E16" t="s">
        <v>97</v>
      </c>
      <c r="F16" t="s">
        <v>98</v>
      </c>
      <c r="G16" t="s">
        <v>168</v>
      </c>
      <c r="H16">
        <v>800544183</v>
      </c>
      <c r="I16">
        <v>131</v>
      </c>
      <c r="J16" s="102">
        <v>41647</v>
      </c>
      <c r="K16">
        <v>500</v>
      </c>
      <c r="L16" t="s">
        <v>100</v>
      </c>
      <c r="M16" s="105" t="s">
        <v>169</v>
      </c>
      <c r="N16" t="s">
        <v>102</v>
      </c>
      <c r="O16" s="102">
        <v>41933</v>
      </c>
      <c r="AB16" s="105"/>
      <c r="AC16" s="105"/>
    </row>
    <row r="17" spans="1:31" ht="38.25" x14ac:dyDescent="0.2">
      <c r="A17">
        <v>6059</v>
      </c>
      <c r="B17">
        <v>6190</v>
      </c>
      <c r="C17" t="s">
        <v>134</v>
      </c>
      <c r="D17" t="s">
        <v>45</v>
      </c>
      <c r="E17" t="s">
        <v>97</v>
      </c>
      <c r="F17" t="s">
        <v>98</v>
      </c>
      <c r="G17" t="s">
        <v>170</v>
      </c>
      <c r="H17">
        <v>800368287</v>
      </c>
      <c r="I17">
        <v>132</v>
      </c>
      <c r="J17" s="102">
        <v>41647</v>
      </c>
      <c r="K17">
        <v>9998</v>
      </c>
      <c r="L17" t="s">
        <v>100</v>
      </c>
      <c r="M17" s="105" t="s">
        <v>171</v>
      </c>
      <c r="N17" t="s">
        <v>102</v>
      </c>
      <c r="AB17" s="105"/>
      <c r="AC17" s="105" t="s">
        <v>172</v>
      </c>
      <c r="AE17" s="102">
        <v>41741</v>
      </c>
    </row>
    <row r="18" spans="1:31" ht="25.5" x14ac:dyDescent="0.2">
      <c r="A18">
        <v>6060</v>
      </c>
      <c r="B18">
        <v>6191</v>
      </c>
      <c r="C18" t="s">
        <v>95</v>
      </c>
      <c r="D18" t="s">
        <v>45</v>
      </c>
      <c r="E18" t="s">
        <v>97</v>
      </c>
      <c r="F18" t="s">
        <v>98</v>
      </c>
      <c r="G18" t="s">
        <v>173</v>
      </c>
      <c r="H18">
        <v>38819703</v>
      </c>
      <c r="I18">
        <v>133</v>
      </c>
      <c r="J18" s="102">
        <v>41647</v>
      </c>
      <c r="K18">
        <v>500</v>
      </c>
      <c r="L18" t="s">
        <v>100</v>
      </c>
      <c r="M18" s="105" t="s">
        <v>174</v>
      </c>
      <c r="N18" t="s">
        <v>102</v>
      </c>
      <c r="O18" s="102">
        <v>41933</v>
      </c>
      <c r="AB18" s="105"/>
      <c r="AC18" s="105"/>
    </row>
    <row r="19" spans="1:31" ht="38.25" x14ac:dyDescent="0.2">
      <c r="A19">
        <v>6061</v>
      </c>
      <c r="B19">
        <v>6192</v>
      </c>
      <c r="C19" t="s">
        <v>95</v>
      </c>
      <c r="D19" t="s">
        <v>45</v>
      </c>
      <c r="E19" t="s">
        <v>97</v>
      </c>
      <c r="F19" t="s">
        <v>98</v>
      </c>
      <c r="G19" t="s">
        <v>175</v>
      </c>
      <c r="H19">
        <v>43357338</v>
      </c>
      <c r="I19">
        <v>136</v>
      </c>
      <c r="J19" s="102">
        <v>41647</v>
      </c>
      <c r="K19">
        <v>500</v>
      </c>
      <c r="L19" t="s">
        <v>100</v>
      </c>
      <c r="M19" s="105" t="s">
        <v>176</v>
      </c>
      <c r="N19" t="s">
        <v>102</v>
      </c>
      <c r="O19" s="102">
        <v>41934</v>
      </c>
      <c r="AB19" s="105"/>
      <c r="AC19" s="105"/>
    </row>
    <row r="20" spans="1:31" ht="38.25" x14ac:dyDescent="0.2">
      <c r="A20">
        <v>6062</v>
      </c>
      <c r="B20">
        <v>6193</v>
      </c>
      <c r="C20" t="s">
        <v>95</v>
      </c>
      <c r="D20" t="s">
        <v>45</v>
      </c>
      <c r="E20" t="s">
        <v>97</v>
      </c>
      <c r="F20" t="s">
        <v>98</v>
      </c>
      <c r="G20" t="s">
        <v>177</v>
      </c>
      <c r="H20">
        <v>800353944</v>
      </c>
      <c r="I20">
        <v>137</v>
      </c>
      <c r="J20" s="102">
        <v>41647</v>
      </c>
      <c r="K20">
        <v>500</v>
      </c>
      <c r="L20" t="s">
        <v>100</v>
      </c>
      <c r="M20" s="105" t="s">
        <v>176</v>
      </c>
      <c r="N20" t="s">
        <v>102</v>
      </c>
      <c r="O20" s="102">
        <v>41934</v>
      </c>
      <c r="AB20" s="105"/>
      <c r="AC20" s="105"/>
    </row>
    <row r="21" spans="1:31" ht="38.25" x14ac:dyDescent="0.2">
      <c r="A21">
        <v>6063</v>
      </c>
      <c r="B21">
        <v>6194</v>
      </c>
      <c r="C21" t="s">
        <v>95</v>
      </c>
      <c r="D21" t="s">
        <v>45</v>
      </c>
      <c r="E21" t="s">
        <v>97</v>
      </c>
      <c r="F21" t="s">
        <v>98</v>
      </c>
      <c r="G21" t="s">
        <v>178</v>
      </c>
      <c r="H21">
        <v>35036672</v>
      </c>
      <c r="I21">
        <v>138</v>
      </c>
      <c r="J21" s="102">
        <v>41647</v>
      </c>
      <c r="K21">
        <v>1000</v>
      </c>
      <c r="L21" t="s">
        <v>100</v>
      </c>
      <c r="M21" s="105" t="s">
        <v>179</v>
      </c>
      <c r="N21" t="s">
        <v>102</v>
      </c>
      <c r="O21" s="102">
        <v>41936</v>
      </c>
      <c r="AB21" s="105"/>
      <c r="AC21" s="105"/>
    </row>
    <row r="22" spans="1:31" ht="51" x14ac:dyDescent="0.2">
      <c r="A22">
        <v>6064</v>
      </c>
      <c r="B22">
        <v>6195</v>
      </c>
      <c r="C22" t="s">
        <v>95</v>
      </c>
      <c r="D22" t="s">
        <v>45</v>
      </c>
      <c r="E22" t="s">
        <v>97</v>
      </c>
      <c r="F22" t="s">
        <v>98</v>
      </c>
      <c r="G22" t="s">
        <v>180</v>
      </c>
      <c r="H22">
        <v>998447168</v>
      </c>
      <c r="I22">
        <v>139</v>
      </c>
      <c r="J22" s="102">
        <v>41647</v>
      </c>
      <c r="K22">
        <v>500</v>
      </c>
      <c r="L22" t="s">
        <v>100</v>
      </c>
      <c r="M22" s="105" t="s">
        <v>181</v>
      </c>
      <c r="N22" t="s">
        <v>102</v>
      </c>
      <c r="O22" s="102">
        <v>41936</v>
      </c>
      <c r="AB22" s="105"/>
      <c r="AC22" s="105"/>
    </row>
    <row r="23" spans="1:31" ht="51" x14ac:dyDescent="0.2">
      <c r="A23">
        <v>6065</v>
      </c>
      <c r="B23">
        <v>6196</v>
      </c>
      <c r="C23" t="s">
        <v>95</v>
      </c>
      <c r="D23" t="s">
        <v>45</v>
      </c>
      <c r="E23" t="s">
        <v>140</v>
      </c>
      <c r="F23" t="s">
        <v>141</v>
      </c>
      <c r="G23" t="s">
        <v>182</v>
      </c>
      <c r="H23">
        <v>62320897</v>
      </c>
      <c r="I23">
        <v>145</v>
      </c>
      <c r="J23" s="102">
        <v>41647</v>
      </c>
      <c r="K23">
        <v>100</v>
      </c>
      <c r="L23" t="s">
        <v>100</v>
      </c>
      <c r="M23" s="105" t="s">
        <v>183</v>
      </c>
      <c r="N23" t="s">
        <v>102</v>
      </c>
      <c r="O23" s="102">
        <v>41947</v>
      </c>
      <c r="AB23" s="105"/>
      <c r="AC23" s="105"/>
    </row>
    <row r="24" spans="1:31" ht="38.25" x14ac:dyDescent="0.2">
      <c r="A24">
        <v>6066</v>
      </c>
      <c r="B24">
        <v>6197</v>
      </c>
      <c r="C24" t="s">
        <v>95</v>
      </c>
      <c r="D24" t="s">
        <v>45</v>
      </c>
      <c r="E24" t="s">
        <v>140</v>
      </c>
      <c r="F24" t="s">
        <v>141</v>
      </c>
      <c r="G24" t="s">
        <v>182</v>
      </c>
      <c r="H24">
        <v>62320897</v>
      </c>
      <c r="I24">
        <v>147</v>
      </c>
      <c r="J24" s="102">
        <v>41647</v>
      </c>
      <c r="K24">
        <v>100</v>
      </c>
      <c r="L24" t="s">
        <v>100</v>
      </c>
      <c r="M24" s="105" t="s">
        <v>184</v>
      </c>
      <c r="N24" t="s">
        <v>102</v>
      </c>
      <c r="O24" s="102">
        <v>41947</v>
      </c>
      <c r="AB24" s="105"/>
      <c r="AC24" s="105"/>
    </row>
    <row r="25" spans="1:31" ht="38.25" x14ac:dyDescent="0.2">
      <c r="A25">
        <v>6067</v>
      </c>
      <c r="B25">
        <v>6198</v>
      </c>
      <c r="C25" t="s">
        <v>95</v>
      </c>
      <c r="D25" t="s">
        <v>45</v>
      </c>
      <c r="E25" t="s">
        <v>140</v>
      </c>
      <c r="F25" t="s">
        <v>141</v>
      </c>
      <c r="G25" t="s">
        <v>182</v>
      </c>
      <c r="H25">
        <v>62320897</v>
      </c>
      <c r="I25">
        <v>148</v>
      </c>
      <c r="J25" s="102">
        <v>41647</v>
      </c>
      <c r="K25">
        <v>100</v>
      </c>
      <c r="L25" t="s">
        <v>100</v>
      </c>
      <c r="M25" s="105" t="s">
        <v>185</v>
      </c>
      <c r="N25" t="s">
        <v>102</v>
      </c>
      <c r="O25" s="102">
        <v>41947</v>
      </c>
      <c r="AB25" s="105"/>
      <c r="AC25" s="105"/>
    </row>
    <row r="26" spans="1:31" ht="38.25" x14ac:dyDescent="0.2">
      <c r="A26">
        <v>6068</v>
      </c>
      <c r="B26">
        <v>6199</v>
      </c>
      <c r="C26" t="s">
        <v>95</v>
      </c>
      <c r="D26" t="s">
        <v>45</v>
      </c>
      <c r="E26" t="s">
        <v>97</v>
      </c>
      <c r="F26" t="s">
        <v>98</v>
      </c>
      <c r="G26" t="s">
        <v>186</v>
      </c>
      <c r="H26">
        <v>64717718</v>
      </c>
      <c r="I26">
        <v>152</v>
      </c>
      <c r="J26" s="102">
        <v>41647</v>
      </c>
      <c r="K26">
        <v>500</v>
      </c>
      <c r="L26" t="s">
        <v>100</v>
      </c>
      <c r="M26" s="105" t="s">
        <v>187</v>
      </c>
      <c r="N26" t="s">
        <v>102</v>
      </c>
      <c r="O26" s="102">
        <v>41948</v>
      </c>
      <c r="AB26" s="105"/>
      <c r="AC26" s="105"/>
    </row>
    <row r="27" spans="1:31" ht="38.25" x14ac:dyDescent="0.2">
      <c r="A27">
        <v>6069</v>
      </c>
      <c r="B27">
        <v>6200</v>
      </c>
      <c r="C27" t="s">
        <v>95</v>
      </c>
      <c r="D27" t="s">
        <v>45</v>
      </c>
      <c r="E27" t="s">
        <v>97</v>
      </c>
      <c r="F27" t="s">
        <v>98</v>
      </c>
      <c r="G27" t="s">
        <v>188</v>
      </c>
      <c r="H27">
        <v>998724188</v>
      </c>
      <c r="I27">
        <v>153</v>
      </c>
      <c r="J27" s="102">
        <v>41647</v>
      </c>
      <c r="K27">
        <v>350</v>
      </c>
      <c r="L27" t="s">
        <v>100</v>
      </c>
      <c r="M27" s="105" t="s">
        <v>189</v>
      </c>
      <c r="N27" t="s">
        <v>102</v>
      </c>
      <c r="O27" s="102">
        <v>41955</v>
      </c>
      <c r="AB27" s="105"/>
      <c r="AC27" s="105"/>
    </row>
    <row r="28" spans="1:31" ht="38.25" x14ac:dyDescent="0.2">
      <c r="A28">
        <v>6070</v>
      </c>
      <c r="B28">
        <v>6201</v>
      </c>
      <c r="C28" t="s">
        <v>95</v>
      </c>
      <c r="D28" t="s">
        <v>45</v>
      </c>
      <c r="E28" t="s">
        <v>97</v>
      </c>
      <c r="F28" t="s">
        <v>98</v>
      </c>
      <c r="G28" t="s">
        <v>188</v>
      </c>
      <c r="H28">
        <v>998724188</v>
      </c>
      <c r="I28">
        <v>154</v>
      </c>
      <c r="J28" s="102">
        <v>41647</v>
      </c>
      <c r="K28">
        <v>350</v>
      </c>
      <c r="L28" t="s">
        <v>100</v>
      </c>
      <c r="M28" s="105" t="s">
        <v>189</v>
      </c>
      <c r="N28" t="s">
        <v>102</v>
      </c>
      <c r="O28" s="102">
        <v>41955</v>
      </c>
      <c r="AB28" s="105"/>
      <c r="AC28" s="105"/>
    </row>
    <row r="29" spans="1:31" ht="38.25" x14ac:dyDescent="0.2">
      <c r="A29">
        <v>6071</v>
      </c>
      <c r="B29">
        <v>6202</v>
      </c>
      <c r="C29" t="s">
        <v>95</v>
      </c>
      <c r="D29" t="s">
        <v>45</v>
      </c>
      <c r="E29" t="s">
        <v>97</v>
      </c>
      <c r="F29" t="s">
        <v>98</v>
      </c>
      <c r="G29" t="s">
        <v>190</v>
      </c>
      <c r="H29">
        <v>998724220</v>
      </c>
      <c r="I29">
        <v>155</v>
      </c>
      <c r="J29" s="102">
        <v>41647</v>
      </c>
      <c r="K29">
        <v>350</v>
      </c>
      <c r="L29" t="s">
        <v>100</v>
      </c>
      <c r="M29" s="105" t="s">
        <v>189</v>
      </c>
      <c r="N29" t="s">
        <v>102</v>
      </c>
      <c r="O29" s="102">
        <v>41957</v>
      </c>
      <c r="AB29" s="105"/>
      <c r="AC29" s="105"/>
    </row>
    <row r="30" spans="1:31" ht="51" x14ac:dyDescent="0.2">
      <c r="A30">
        <v>6072</v>
      </c>
      <c r="B30">
        <v>6203</v>
      </c>
      <c r="C30" t="s">
        <v>95</v>
      </c>
      <c r="D30" t="s">
        <v>45</v>
      </c>
      <c r="E30" t="s">
        <v>97</v>
      </c>
      <c r="F30" t="s">
        <v>98</v>
      </c>
      <c r="G30" t="s">
        <v>188</v>
      </c>
      <c r="H30">
        <v>998724188</v>
      </c>
      <c r="I30">
        <v>156</v>
      </c>
      <c r="J30" s="102">
        <v>41647</v>
      </c>
      <c r="K30">
        <v>350</v>
      </c>
      <c r="L30" t="s">
        <v>100</v>
      </c>
      <c r="M30" s="105" t="s">
        <v>191</v>
      </c>
      <c r="N30" t="s">
        <v>102</v>
      </c>
      <c r="O30" s="102">
        <v>41957</v>
      </c>
      <c r="AB30" s="105"/>
      <c r="AC30" s="105"/>
    </row>
    <row r="31" spans="1:31" ht="38.25" x14ac:dyDescent="0.2">
      <c r="A31">
        <v>6073</v>
      </c>
      <c r="B31">
        <v>6204</v>
      </c>
      <c r="C31" t="s">
        <v>95</v>
      </c>
      <c r="D31" t="s">
        <v>45</v>
      </c>
      <c r="E31" t="s">
        <v>97</v>
      </c>
      <c r="F31" t="s">
        <v>98</v>
      </c>
      <c r="G31" t="s">
        <v>192</v>
      </c>
      <c r="H31">
        <v>800541814</v>
      </c>
      <c r="I31">
        <v>159</v>
      </c>
      <c r="J31" s="102">
        <v>41647</v>
      </c>
      <c r="K31">
        <v>999</v>
      </c>
      <c r="L31" t="s">
        <v>100</v>
      </c>
      <c r="M31" s="105" t="s">
        <v>193</v>
      </c>
      <c r="N31" t="s">
        <v>102</v>
      </c>
      <c r="O31" s="102">
        <v>41963</v>
      </c>
      <c r="AB31" s="105"/>
      <c r="AC31" s="105"/>
    </row>
    <row r="32" spans="1:31" ht="51" x14ac:dyDescent="0.2">
      <c r="A32">
        <v>6074</v>
      </c>
      <c r="B32">
        <v>6205</v>
      </c>
      <c r="C32" t="s">
        <v>95</v>
      </c>
      <c r="D32" t="s">
        <v>45</v>
      </c>
      <c r="E32" t="s">
        <v>97</v>
      </c>
      <c r="F32" t="s">
        <v>98</v>
      </c>
      <c r="G32" t="s">
        <v>194</v>
      </c>
      <c r="H32">
        <v>800541144</v>
      </c>
      <c r="I32">
        <v>160</v>
      </c>
      <c r="J32" s="102">
        <v>41647</v>
      </c>
      <c r="K32">
        <v>999</v>
      </c>
      <c r="L32" t="s">
        <v>100</v>
      </c>
      <c r="M32" s="105" t="s">
        <v>195</v>
      </c>
      <c r="N32" t="s">
        <v>102</v>
      </c>
      <c r="O32" s="102">
        <v>41963</v>
      </c>
      <c r="AB32" s="105"/>
      <c r="AC32" s="105"/>
    </row>
    <row r="33" spans="1:31" ht="51" x14ac:dyDescent="0.2">
      <c r="A33">
        <v>6075</v>
      </c>
      <c r="B33">
        <v>6206</v>
      </c>
      <c r="C33" t="s">
        <v>95</v>
      </c>
      <c r="D33" t="s">
        <v>45</v>
      </c>
      <c r="E33" t="s">
        <v>97</v>
      </c>
      <c r="F33" t="s">
        <v>98</v>
      </c>
      <c r="G33" t="s">
        <v>194</v>
      </c>
      <c r="H33">
        <v>800541144</v>
      </c>
      <c r="I33">
        <v>161</v>
      </c>
      <c r="J33" s="102">
        <v>41647</v>
      </c>
      <c r="K33">
        <v>999</v>
      </c>
      <c r="L33" t="s">
        <v>100</v>
      </c>
      <c r="M33" s="105" t="s">
        <v>196</v>
      </c>
      <c r="N33" t="s">
        <v>102</v>
      </c>
      <c r="O33" s="102">
        <v>41964</v>
      </c>
      <c r="AB33" s="105"/>
      <c r="AC33" s="105"/>
    </row>
    <row r="34" spans="1:31" ht="51" x14ac:dyDescent="0.2">
      <c r="A34">
        <v>6076</v>
      </c>
      <c r="B34">
        <v>6207</v>
      </c>
      <c r="C34" t="s">
        <v>95</v>
      </c>
      <c r="D34" t="s">
        <v>45</v>
      </c>
      <c r="E34" t="s">
        <v>97</v>
      </c>
      <c r="F34" t="s">
        <v>98</v>
      </c>
      <c r="G34" t="s">
        <v>197</v>
      </c>
      <c r="H34">
        <v>61304156</v>
      </c>
      <c r="I34">
        <v>162</v>
      </c>
      <c r="J34" s="102">
        <v>41647</v>
      </c>
      <c r="K34">
        <v>960</v>
      </c>
      <c r="L34" t="s">
        <v>100</v>
      </c>
      <c r="M34" s="105" t="s">
        <v>198</v>
      </c>
      <c r="N34" t="s">
        <v>102</v>
      </c>
      <c r="O34" s="102">
        <v>41964</v>
      </c>
      <c r="AB34" s="105"/>
      <c r="AC34" s="105"/>
    </row>
    <row r="35" spans="1:31" ht="51" x14ac:dyDescent="0.2">
      <c r="A35">
        <v>6077</v>
      </c>
      <c r="B35">
        <v>6208</v>
      </c>
      <c r="C35" t="s">
        <v>95</v>
      </c>
      <c r="D35" t="s">
        <v>45</v>
      </c>
      <c r="E35" t="s">
        <v>97</v>
      </c>
      <c r="F35" t="s">
        <v>98</v>
      </c>
      <c r="G35" t="s">
        <v>199</v>
      </c>
      <c r="H35">
        <v>17273067</v>
      </c>
      <c r="I35">
        <v>164</v>
      </c>
      <c r="J35" s="102">
        <v>41647</v>
      </c>
      <c r="K35">
        <v>960</v>
      </c>
      <c r="L35" t="s">
        <v>100</v>
      </c>
      <c r="M35" s="105" t="s">
        <v>198</v>
      </c>
      <c r="N35" t="s">
        <v>102</v>
      </c>
      <c r="O35" s="102">
        <v>41964</v>
      </c>
      <c r="AB35" s="105"/>
      <c r="AC35" s="105"/>
    </row>
    <row r="36" spans="1:31" ht="51" x14ac:dyDescent="0.2">
      <c r="A36">
        <v>6078</v>
      </c>
      <c r="B36">
        <v>6209</v>
      </c>
      <c r="C36" t="s">
        <v>95</v>
      </c>
      <c r="D36" t="s">
        <v>45</v>
      </c>
      <c r="E36" t="s">
        <v>97</v>
      </c>
      <c r="F36" t="s">
        <v>98</v>
      </c>
      <c r="G36" t="s">
        <v>200</v>
      </c>
      <c r="H36">
        <v>119198479</v>
      </c>
      <c r="I36">
        <v>165</v>
      </c>
      <c r="J36" s="102">
        <v>41647</v>
      </c>
      <c r="K36">
        <v>960</v>
      </c>
      <c r="L36" t="s">
        <v>100</v>
      </c>
      <c r="M36" s="105" t="s">
        <v>198</v>
      </c>
      <c r="N36" t="s">
        <v>102</v>
      </c>
      <c r="O36" s="102">
        <v>41964</v>
      </c>
      <c r="AB36" s="105"/>
      <c r="AC36" s="105"/>
    </row>
    <row r="37" spans="1:31" ht="38.25" x14ac:dyDescent="0.2">
      <c r="A37">
        <v>6079</v>
      </c>
      <c r="B37">
        <v>6210</v>
      </c>
      <c r="C37" t="s">
        <v>95</v>
      </c>
      <c r="D37" t="s">
        <v>45</v>
      </c>
      <c r="E37" t="s">
        <v>97</v>
      </c>
      <c r="F37" t="s">
        <v>98</v>
      </c>
      <c r="G37" t="s">
        <v>201</v>
      </c>
      <c r="H37">
        <v>75796110</v>
      </c>
      <c r="I37">
        <v>166</v>
      </c>
      <c r="J37" s="102">
        <v>41647</v>
      </c>
      <c r="K37">
        <v>960</v>
      </c>
      <c r="L37" t="s">
        <v>100</v>
      </c>
      <c r="M37" s="105" t="s">
        <v>202</v>
      </c>
      <c r="N37" t="s">
        <v>102</v>
      </c>
      <c r="O37" s="102">
        <v>41967</v>
      </c>
      <c r="AB37" s="105"/>
      <c r="AC37" s="105"/>
    </row>
    <row r="38" spans="1:31" ht="51" x14ac:dyDescent="0.2">
      <c r="A38">
        <v>6080</v>
      </c>
      <c r="B38">
        <v>6211</v>
      </c>
      <c r="C38" t="s">
        <v>95</v>
      </c>
      <c r="D38" t="s">
        <v>45</v>
      </c>
      <c r="E38" t="s">
        <v>97</v>
      </c>
      <c r="F38" t="s">
        <v>98</v>
      </c>
      <c r="G38" t="s">
        <v>203</v>
      </c>
      <c r="H38">
        <v>156800112</v>
      </c>
      <c r="I38">
        <v>167</v>
      </c>
      <c r="J38" s="102">
        <v>41647</v>
      </c>
      <c r="K38">
        <v>960</v>
      </c>
      <c r="L38" t="s">
        <v>100</v>
      </c>
      <c r="M38" s="105" t="s">
        <v>204</v>
      </c>
      <c r="N38" t="s">
        <v>102</v>
      </c>
      <c r="O38" s="102">
        <v>41967</v>
      </c>
      <c r="AB38" s="105"/>
      <c r="AC38" s="105"/>
    </row>
    <row r="39" spans="1:31" ht="38.25" x14ac:dyDescent="0.2">
      <c r="A39">
        <v>6081</v>
      </c>
      <c r="B39">
        <v>6212</v>
      </c>
      <c r="C39" t="s">
        <v>90</v>
      </c>
      <c r="D39" t="s">
        <v>45</v>
      </c>
      <c r="E39" t="s">
        <v>97</v>
      </c>
      <c r="F39" t="s">
        <v>98</v>
      </c>
      <c r="G39" t="s">
        <v>205</v>
      </c>
      <c r="H39">
        <v>800370990</v>
      </c>
      <c r="I39">
        <v>168</v>
      </c>
      <c r="J39" s="102">
        <v>41647</v>
      </c>
      <c r="K39">
        <v>500</v>
      </c>
      <c r="L39" t="s">
        <v>100</v>
      </c>
      <c r="M39" s="105" t="s">
        <v>206</v>
      </c>
      <c r="N39" t="s">
        <v>65</v>
      </c>
      <c r="O39" s="102">
        <v>41967</v>
      </c>
      <c r="P39" s="102">
        <v>42060</v>
      </c>
      <c r="Q39">
        <v>636</v>
      </c>
      <c r="R39" s="102">
        <v>41647</v>
      </c>
      <c r="T39">
        <v>824</v>
      </c>
      <c r="U39" s="102">
        <v>42079</v>
      </c>
      <c r="V39" s="102">
        <v>42298</v>
      </c>
      <c r="X39" s="102">
        <v>42739</v>
      </c>
      <c r="AB39" s="105" t="s">
        <v>207</v>
      </c>
      <c r="AC39" s="105"/>
    </row>
    <row r="40" spans="1:31" ht="25.5" x14ac:dyDescent="0.2">
      <c r="A40">
        <v>6082</v>
      </c>
      <c r="B40">
        <v>6213</v>
      </c>
      <c r="C40" t="s">
        <v>95</v>
      </c>
      <c r="D40" t="s">
        <v>45</v>
      </c>
      <c r="E40" t="s">
        <v>97</v>
      </c>
      <c r="F40" t="s">
        <v>98</v>
      </c>
      <c r="G40" t="s">
        <v>208</v>
      </c>
      <c r="H40">
        <v>800352437</v>
      </c>
      <c r="I40">
        <v>169</v>
      </c>
      <c r="J40" s="102">
        <v>41647</v>
      </c>
      <c r="K40">
        <v>260</v>
      </c>
      <c r="L40" t="s">
        <v>100</v>
      </c>
      <c r="M40" s="105" t="s">
        <v>209</v>
      </c>
      <c r="N40" t="s">
        <v>102</v>
      </c>
      <c r="O40" s="102">
        <v>41983</v>
      </c>
      <c r="AB40" s="105"/>
      <c r="AC40" s="105"/>
    </row>
    <row r="41" spans="1:31" ht="51" x14ac:dyDescent="0.2">
      <c r="A41">
        <v>6083</v>
      </c>
      <c r="B41">
        <v>6214</v>
      </c>
      <c r="C41" t="s">
        <v>95</v>
      </c>
      <c r="D41" t="s">
        <v>45</v>
      </c>
      <c r="E41" t="s">
        <v>97</v>
      </c>
      <c r="F41" t="s">
        <v>98</v>
      </c>
      <c r="G41" t="s">
        <v>210</v>
      </c>
      <c r="H41">
        <v>999013536</v>
      </c>
      <c r="I41">
        <v>170</v>
      </c>
      <c r="J41" s="102">
        <v>41647</v>
      </c>
      <c r="K41">
        <v>960</v>
      </c>
      <c r="L41" t="s">
        <v>100</v>
      </c>
      <c r="M41" s="105" t="s">
        <v>211</v>
      </c>
      <c r="N41" t="s">
        <v>102</v>
      </c>
      <c r="O41" s="102">
        <v>41652</v>
      </c>
      <c r="AB41" s="105"/>
      <c r="AC41" s="105"/>
    </row>
    <row r="42" spans="1:31" ht="51" x14ac:dyDescent="0.2">
      <c r="A42">
        <v>6084</v>
      </c>
      <c r="B42">
        <v>6215</v>
      </c>
      <c r="C42" t="s">
        <v>95</v>
      </c>
      <c r="D42" t="s">
        <v>45</v>
      </c>
      <c r="E42" t="s">
        <v>97</v>
      </c>
      <c r="F42" t="s">
        <v>98</v>
      </c>
      <c r="G42" t="s">
        <v>210</v>
      </c>
      <c r="H42">
        <v>999013536</v>
      </c>
      <c r="I42">
        <v>171</v>
      </c>
      <c r="J42" s="102">
        <v>41647</v>
      </c>
      <c r="K42">
        <v>960</v>
      </c>
      <c r="L42" t="s">
        <v>100</v>
      </c>
      <c r="M42" s="105" t="s">
        <v>212</v>
      </c>
      <c r="N42" t="s">
        <v>102</v>
      </c>
      <c r="O42" s="102">
        <v>41652</v>
      </c>
      <c r="AB42" s="105"/>
      <c r="AC42" s="105"/>
    </row>
    <row r="43" spans="1:31" ht="25.5" x14ac:dyDescent="0.2">
      <c r="A43">
        <v>6085</v>
      </c>
      <c r="B43">
        <v>6216</v>
      </c>
      <c r="C43" t="s">
        <v>95</v>
      </c>
      <c r="D43" t="s">
        <v>45</v>
      </c>
      <c r="E43" t="s">
        <v>97</v>
      </c>
      <c r="F43" t="s">
        <v>98</v>
      </c>
      <c r="G43" t="s">
        <v>213</v>
      </c>
      <c r="H43">
        <v>999485214</v>
      </c>
      <c r="I43">
        <v>174</v>
      </c>
      <c r="J43" s="102">
        <v>41647</v>
      </c>
      <c r="K43">
        <v>440</v>
      </c>
      <c r="L43" t="s">
        <v>100</v>
      </c>
      <c r="M43" s="105" t="s">
        <v>214</v>
      </c>
      <c r="N43" t="s">
        <v>102</v>
      </c>
      <c r="O43" s="102">
        <v>42052</v>
      </c>
      <c r="AB43" s="105"/>
      <c r="AC43" s="105"/>
    </row>
    <row r="44" spans="1:31" ht="38.25" x14ac:dyDescent="0.2">
      <c r="A44">
        <v>6086</v>
      </c>
      <c r="B44">
        <v>6217</v>
      </c>
      <c r="C44" t="s">
        <v>95</v>
      </c>
      <c r="D44" t="s">
        <v>45</v>
      </c>
      <c r="E44" t="s">
        <v>97</v>
      </c>
      <c r="F44" t="s">
        <v>98</v>
      </c>
      <c r="G44" t="s">
        <v>215</v>
      </c>
      <c r="H44">
        <v>90180851</v>
      </c>
      <c r="I44">
        <v>175</v>
      </c>
      <c r="J44" s="102">
        <v>41647</v>
      </c>
      <c r="K44">
        <v>776</v>
      </c>
      <c r="L44" t="s">
        <v>100</v>
      </c>
      <c r="M44" s="105" t="s">
        <v>216</v>
      </c>
      <c r="N44" t="s">
        <v>102</v>
      </c>
      <c r="O44" s="102">
        <v>42052</v>
      </c>
      <c r="AB44" s="105"/>
      <c r="AC44" s="105"/>
    </row>
    <row r="45" spans="1:31" ht="38.25" x14ac:dyDescent="0.2">
      <c r="A45">
        <v>6087</v>
      </c>
      <c r="B45">
        <v>6117</v>
      </c>
      <c r="C45" t="s">
        <v>134</v>
      </c>
      <c r="D45" t="s">
        <v>45</v>
      </c>
      <c r="E45" t="s">
        <v>97</v>
      </c>
      <c r="F45" t="s">
        <v>98</v>
      </c>
      <c r="G45" t="s">
        <v>217</v>
      </c>
      <c r="H45">
        <v>800455360</v>
      </c>
      <c r="I45">
        <v>22</v>
      </c>
      <c r="J45" s="102">
        <v>41647</v>
      </c>
      <c r="K45">
        <v>999</v>
      </c>
      <c r="L45" t="s">
        <v>100</v>
      </c>
      <c r="M45" s="105" t="s">
        <v>218</v>
      </c>
      <c r="N45" t="s">
        <v>102</v>
      </c>
      <c r="O45" s="102">
        <v>41845</v>
      </c>
      <c r="P45" s="102">
        <v>42087</v>
      </c>
      <c r="Q45">
        <v>931</v>
      </c>
      <c r="R45" s="102">
        <v>41647</v>
      </c>
      <c r="T45">
        <v>1232</v>
      </c>
      <c r="U45" s="102">
        <v>42116</v>
      </c>
      <c r="AB45" s="105"/>
      <c r="AC45" s="105" t="s">
        <v>219</v>
      </c>
      <c r="AD45">
        <v>999</v>
      </c>
      <c r="AE45" s="102">
        <v>42430</v>
      </c>
    </row>
    <row r="46" spans="1:31" ht="51" x14ac:dyDescent="0.2">
      <c r="A46">
        <v>6088</v>
      </c>
      <c r="B46">
        <v>6118</v>
      </c>
      <c r="C46" t="s">
        <v>95</v>
      </c>
      <c r="D46" t="s">
        <v>45</v>
      </c>
      <c r="E46" t="s">
        <v>97</v>
      </c>
      <c r="F46" t="s">
        <v>98</v>
      </c>
      <c r="G46" t="s">
        <v>217</v>
      </c>
      <c r="H46">
        <v>800455360</v>
      </c>
      <c r="I46">
        <v>23</v>
      </c>
      <c r="J46" s="102">
        <v>41647</v>
      </c>
      <c r="K46">
        <v>499</v>
      </c>
      <c r="L46" t="s">
        <v>100</v>
      </c>
      <c r="M46" s="105" t="s">
        <v>220</v>
      </c>
      <c r="N46" t="s">
        <v>102</v>
      </c>
      <c r="O46" s="102">
        <v>41845</v>
      </c>
      <c r="AB46" s="105"/>
      <c r="AC46" s="105"/>
    </row>
    <row r="47" spans="1:31" ht="25.5" x14ac:dyDescent="0.2">
      <c r="A47">
        <v>6089</v>
      </c>
      <c r="B47">
        <v>6119</v>
      </c>
      <c r="C47" t="s">
        <v>134</v>
      </c>
      <c r="D47" t="s">
        <v>45</v>
      </c>
      <c r="E47" t="s">
        <v>97</v>
      </c>
      <c r="F47" t="s">
        <v>98</v>
      </c>
      <c r="G47" t="s">
        <v>217</v>
      </c>
      <c r="H47">
        <v>800455360</v>
      </c>
      <c r="I47">
        <v>24</v>
      </c>
      <c r="J47" s="102">
        <v>41647</v>
      </c>
      <c r="K47">
        <v>999</v>
      </c>
      <c r="L47" t="s">
        <v>100</v>
      </c>
      <c r="M47" s="105" t="s">
        <v>221</v>
      </c>
      <c r="N47" t="s">
        <v>102</v>
      </c>
      <c r="O47" s="102">
        <v>41845</v>
      </c>
      <c r="P47" s="102">
        <v>42040</v>
      </c>
      <c r="Q47">
        <v>323</v>
      </c>
      <c r="R47" s="102">
        <v>41647</v>
      </c>
      <c r="T47">
        <v>379</v>
      </c>
      <c r="U47" s="102">
        <v>42044</v>
      </c>
      <c r="AB47" s="105"/>
      <c r="AC47" s="105" t="s">
        <v>222</v>
      </c>
      <c r="AD47">
        <v>999</v>
      </c>
      <c r="AE47" s="102">
        <v>42343</v>
      </c>
    </row>
    <row r="48" spans="1:31" ht="51" x14ac:dyDescent="0.2">
      <c r="A48">
        <v>6090</v>
      </c>
      <c r="B48">
        <v>6120</v>
      </c>
      <c r="C48" t="s">
        <v>134</v>
      </c>
      <c r="D48" t="s">
        <v>45</v>
      </c>
      <c r="E48" t="s">
        <v>97</v>
      </c>
      <c r="F48" t="s">
        <v>98</v>
      </c>
      <c r="G48" t="s">
        <v>223</v>
      </c>
      <c r="H48">
        <v>800350315</v>
      </c>
      <c r="I48">
        <v>25</v>
      </c>
      <c r="J48" s="102">
        <v>41647</v>
      </c>
      <c r="K48">
        <v>499</v>
      </c>
      <c r="L48" t="s">
        <v>100</v>
      </c>
      <c r="M48" s="105" t="s">
        <v>224</v>
      </c>
      <c r="N48" t="s">
        <v>102</v>
      </c>
      <c r="O48" s="102">
        <v>41848</v>
      </c>
      <c r="P48" s="102">
        <v>42032</v>
      </c>
      <c r="Q48">
        <v>258</v>
      </c>
      <c r="R48" s="102">
        <v>41647</v>
      </c>
      <c r="T48">
        <v>287</v>
      </c>
      <c r="U48" s="102">
        <v>42037</v>
      </c>
      <c r="AB48" s="105" t="s">
        <v>225</v>
      </c>
      <c r="AC48" s="105" t="s">
        <v>226</v>
      </c>
      <c r="AD48">
        <v>499</v>
      </c>
      <c r="AE48" s="106">
        <v>42571.709189814814</v>
      </c>
    </row>
    <row r="49" spans="1:31" ht="38.25" x14ac:dyDescent="0.2">
      <c r="A49">
        <v>6091</v>
      </c>
      <c r="B49">
        <v>6121</v>
      </c>
      <c r="C49" t="s">
        <v>134</v>
      </c>
      <c r="D49" t="s">
        <v>45</v>
      </c>
      <c r="E49" t="s">
        <v>97</v>
      </c>
      <c r="F49" t="s">
        <v>98</v>
      </c>
      <c r="G49" t="s">
        <v>227</v>
      </c>
      <c r="H49">
        <v>800542780</v>
      </c>
      <c r="I49">
        <v>26</v>
      </c>
      <c r="J49" s="102">
        <v>41647</v>
      </c>
      <c r="K49">
        <v>999</v>
      </c>
      <c r="L49" t="s">
        <v>100</v>
      </c>
      <c r="M49" s="105" t="s">
        <v>228</v>
      </c>
      <c r="N49" t="s">
        <v>102</v>
      </c>
      <c r="O49" s="102">
        <v>41848</v>
      </c>
      <c r="P49" s="102">
        <v>42054</v>
      </c>
      <c r="Q49">
        <v>518</v>
      </c>
      <c r="R49" s="102">
        <v>41647</v>
      </c>
      <c r="T49">
        <v>639</v>
      </c>
      <c r="U49" s="102">
        <v>42061</v>
      </c>
      <c r="AB49" s="105"/>
      <c r="AC49" s="105" t="s">
        <v>229</v>
      </c>
      <c r="AD49">
        <v>999</v>
      </c>
      <c r="AE49" s="102">
        <v>42430</v>
      </c>
    </row>
    <row r="50" spans="1:31" ht="51" x14ac:dyDescent="0.2">
      <c r="A50">
        <v>6092</v>
      </c>
      <c r="B50">
        <v>6122</v>
      </c>
      <c r="C50" t="s">
        <v>95</v>
      </c>
      <c r="D50" t="s">
        <v>45</v>
      </c>
      <c r="E50" t="s">
        <v>97</v>
      </c>
      <c r="F50" t="s">
        <v>98</v>
      </c>
      <c r="G50" t="s">
        <v>230</v>
      </c>
      <c r="H50">
        <v>800348240</v>
      </c>
      <c r="I50">
        <v>27</v>
      </c>
      <c r="J50" s="102">
        <v>41647</v>
      </c>
      <c r="K50">
        <v>250</v>
      </c>
      <c r="L50" t="s">
        <v>100</v>
      </c>
      <c r="M50" s="105" t="s">
        <v>231</v>
      </c>
      <c r="N50" t="s">
        <v>102</v>
      </c>
      <c r="O50" s="102">
        <v>42387</v>
      </c>
      <c r="AB50" s="105" t="s">
        <v>232</v>
      </c>
      <c r="AC50" s="105"/>
    </row>
    <row r="51" spans="1:31" ht="51" x14ac:dyDescent="0.2">
      <c r="A51">
        <v>6093</v>
      </c>
      <c r="B51">
        <v>6123</v>
      </c>
      <c r="C51" t="s">
        <v>95</v>
      </c>
      <c r="D51" t="s">
        <v>45</v>
      </c>
      <c r="E51" t="s">
        <v>97</v>
      </c>
      <c r="F51" t="s">
        <v>98</v>
      </c>
      <c r="G51" t="s">
        <v>223</v>
      </c>
      <c r="H51">
        <v>800350315</v>
      </c>
      <c r="I51">
        <v>28</v>
      </c>
      <c r="J51" s="102">
        <v>41647</v>
      </c>
      <c r="K51">
        <v>499</v>
      </c>
      <c r="L51" t="s">
        <v>100</v>
      </c>
      <c r="M51" s="105" t="s">
        <v>233</v>
      </c>
      <c r="N51" t="s">
        <v>102</v>
      </c>
      <c r="O51" s="102">
        <v>41848</v>
      </c>
      <c r="AB51" s="105" t="s">
        <v>225</v>
      </c>
      <c r="AC51" s="105"/>
    </row>
    <row r="52" spans="1:31" ht="25.5" x14ac:dyDescent="0.2">
      <c r="A52">
        <v>6094</v>
      </c>
      <c r="B52">
        <v>6124</v>
      </c>
      <c r="C52" t="s">
        <v>95</v>
      </c>
      <c r="D52" t="s">
        <v>45</v>
      </c>
      <c r="E52" t="s">
        <v>97</v>
      </c>
      <c r="F52" t="s">
        <v>98</v>
      </c>
      <c r="G52" t="s">
        <v>227</v>
      </c>
      <c r="H52">
        <v>800542780</v>
      </c>
      <c r="I52">
        <v>29</v>
      </c>
      <c r="J52" s="102">
        <v>41647</v>
      </c>
      <c r="K52">
        <v>499</v>
      </c>
      <c r="L52" t="s">
        <v>100</v>
      </c>
      <c r="M52" s="105" t="s">
        <v>221</v>
      </c>
      <c r="N52" t="s">
        <v>102</v>
      </c>
      <c r="O52" s="102">
        <v>41848</v>
      </c>
      <c r="AB52" s="105"/>
      <c r="AC52" s="105"/>
    </row>
    <row r="53" spans="1:31" ht="38.25" x14ac:dyDescent="0.2">
      <c r="A53">
        <v>6095</v>
      </c>
      <c r="B53">
        <v>6125</v>
      </c>
      <c r="C53" t="s">
        <v>95</v>
      </c>
      <c r="D53" t="s">
        <v>45</v>
      </c>
      <c r="E53" t="s">
        <v>97</v>
      </c>
      <c r="F53" t="s">
        <v>98</v>
      </c>
      <c r="G53" t="s">
        <v>227</v>
      </c>
      <c r="H53">
        <v>800542780</v>
      </c>
      <c r="I53">
        <v>30</v>
      </c>
      <c r="J53" s="102">
        <v>41647</v>
      </c>
      <c r="K53">
        <v>499</v>
      </c>
      <c r="L53" t="s">
        <v>100</v>
      </c>
      <c r="M53" s="105" t="s">
        <v>234</v>
      </c>
      <c r="N53" t="s">
        <v>102</v>
      </c>
      <c r="O53" s="102">
        <v>41848</v>
      </c>
      <c r="AB53" s="105"/>
      <c r="AC53" s="105"/>
    </row>
    <row r="54" spans="1:31" ht="51" x14ac:dyDescent="0.2">
      <c r="A54">
        <v>6096</v>
      </c>
      <c r="B54">
        <v>6126</v>
      </c>
      <c r="C54" t="s">
        <v>134</v>
      </c>
      <c r="D54" t="s">
        <v>45</v>
      </c>
      <c r="E54" t="s">
        <v>97</v>
      </c>
      <c r="F54" t="s">
        <v>98</v>
      </c>
      <c r="G54" t="s">
        <v>230</v>
      </c>
      <c r="H54">
        <v>800348240</v>
      </c>
      <c r="I54">
        <v>31</v>
      </c>
      <c r="J54" s="102">
        <v>41647</v>
      </c>
      <c r="K54">
        <v>499</v>
      </c>
      <c r="L54" t="s">
        <v>100</v>
      </c>
      <c r="M54" s="105" t="s">
        <v>235</v>
      </c>
      <c r="N54" t="s">
        <v>102</v>
      </c>
      <c r="O54" s="102">
        <v>41849</v>
      </c>
      <c r="P54" s="102">
        <v>42032</v>
      </c>
      <c r="Q54">
        <v>256</v>
      </c>
      <c r="R54" s="102">
        <v>41647</v>
      </c>
      <c r="T54">
        <v>283</v>
      </c>
      <c r="U54" s="102">
        <v>42034</v>
      </c>
      <c r="AB54" s="105"/>
      <c r="AC54" s="105" t="s">
        <v>236</v>
      </c>
      <c r="AD54">
        <v>499</v>
      </c>
      <c r="AE54" s="102">
        <v>42231</v>
      </c>
    </row>
    <row r="55" spans="1:31" ht="38.25" x14ac:dyDescent="0.2">
      <c r="A55">
        <v>6097</v>
      </c>
      <c r="B55">
        <v>6127</v>
      </c>
      <c r="C55" t="s">
        <v>95</v>
      </c>
      <c r="D55" t="s">
        <v>45</v>
      </c>
      <c r="E55" t="s">
        <v>97</v>
      </c>
      <c r="F55" t="s">
        <v>98</v>
      </c>
      <c r="G55" t="s">
        <v>227</v>
      </c>
      <c r="H55">
        <v>800542780</v>
      </c>
      <c r="I55">
        <v>32</v>
      </c>
      <c r="J55" s="102">
        <v>41647</v>
      </c>
      <c r="K55">
        <v>499</v>
      </c>
      <c r="L55" t="s">
        <v>100</v>
      </c>
      <c r="M55" s="105" t="s">
        <v>237</v>
      </c>
      <c r="N55" t="s">
        <v>102</v>
      </c>
      <c r="O55" s="102">
        <v>41849</v>
      </c>
      <c r="AB55" s="105"/>
      <c r="AC55" s="105"/>
    </row>
    <row r="56" spans="1:31" ht="38.25" x14ac:dyDescent="0.2">
      <c r="A56">
        <v>6098</v>
      </c>
      <c r="B56">
        <v>6128</v>
      </c>
      <c r="C56" t="s">
        <v>95</v>
      </c>
      <c r="D56" t="s">
        <v>45</v>
      </c>
      <c r="E56" t="s">
        <v>97</v>
      </c>
      <c r="F56" t="s">
        <v>98</v>
      </c>
      <c r="G56" t="s">
        <v>238</v>
      </c>
      <c r="H56">
        <v>997528628</v>
      </c>
      <c r="I56">
        <v>33</v>
      </c>
      <c r="J56" s="102">
        <v>41647</v>
      </c>
      <c r="K56">
        <v>938</v>
      </c>
      <c r="L56" t="s">
        <v>100</v>
      </c>
      <c r="M56" s="105" t="s">
        <v>239</v>
      </c>
      <c r="N56" t="s">
        <v>102</v>
      </c>
      <c r="O56" s="102">
        <v>41856</v>
      </c>
      <c r="AB56" s="105"/>
      <c r="AC56" s="105"/>
    </row>
    <row r="57" spans="1:31" ht="51" x14ac:dyDescent="0.2">
      <c r="A57">
        <v>6099</v>
      </c>
      <c r="B57">
        <v>6129</v>
      </c>
      <c r="C57" t="s">
        <v>134</v>
      </c>
      <c r="D57" t="s">
        <v>45</v>
      </c>
      <c r="E57" t="s">
        <v>97</v>
      </c>
      <c r="F57" t="s">
        <v>98</v>
      </c>
      <c r="G57" t="s">
        <v>240</v>
      </c>
      <c r="H57">
        <v>800543997</v>
      </c>
      <c r="I57">
        <v>34</v>
      </c>
      <c r="J57" s="102">
        <v>41647</v>
      </c>
      <c r="K57">
        <v>250</v>
      </c>
      <c r="L57" t="s">
        <v>100</v>
      </c>
      <c r="M57" s="105" t="s">
        <v>241</v>
      </c>
      <c r="N57" t="s">
        <v>102</v>
      </c>
      <c r="O57" s="102">
        <v>41857</v>
      </c>
      <c r="P57" s="102">
        <v>42412</v>
      </c>
      <c r="Q57">
        <v>538</v>
      </c>
      <c r="R57" s="102">
        <v>41647</v>
      </c>
      <c r="T57">
        <v>845</v>
      </c>
      <c r="U57" s="102">
        <v>42432</v>
      </c>
      <c r="AB57" s="105"/>
      <c r="AC57" s="105" t="s">
        <v>242</v>
      </c>
      <c r="AD57">
        <v>250</v>
      </c>
      <c r="AE57" s="102">
        <v>42557</v>
      </c>
    </row>
    <row r="58" spans="1:31" ht="63.75" x14ac:dyDescent="0.2">
      <c r="A58">
        <v>6100</v>
      </c>
      <c r="B58">
        <v>6130</v>
      </c>
      <c r="C58" t="s">
        <v>95</v>
      </c>
      <c r="D58" t="s">
        <v>45</v>
      </c>
      <c r="E58" t="s">
        <v>97</v>
      </c>
      <c r="F58" t="s">
        <v>98</v>
      </c>
      <c r="G58" t="s">
        <v>243</v>
      </c>
      <c r="H58">
        <v>800543985</v>
      </c>
      <c r="I58">
        <v>35</v>
      </c>
      <c r="J58" s="102">
        <v>41647</v>
      </c>
      <c r="K58">
        <v>250</v>
      </c>
      <c r="L58" t="s">
        <v>100</v>
      </c>
      <c r="M58" s="105" t="s">
        <v>244</v>
      </c>
      <c r="N58" t="s">
        <v>102</v>
      </c>
      <c r="O58" s="102">
        <v>41877</v>
      </c>
      <c r="AB58" s="105"/>
      <c r="AC58" s="105"/>
    </row>
    <row r="59" spans="1:31" ht="63.75" x14ac:dyDescent="0.2">
      <c r="A59">
        <v>6101</v>
      </c>
      <c r="B59">
        <v>6131</v>
      </c>
      <c r="C59" t="s">
        <v>95</v>
      </c>
      <c r="D59" t="s">
        <v>45</v>
      </c>
      <c r="E59" t="s">
        <v>97</v>
      </c>
      <c r="F59" t="s">
        <v>98</v>
      </c>
      <c r="G59" t="s">
        <v>243</v>
      </c>
      <c r="H59">
        <v>800543985</v>
      </c>
      <c r="I59">
        <v>36</v>
      </c>
      <c r="J59" s="102">
        <v>41647</v>
      </c>
      <c r="K59">
        <v>750</v>
      </c>
      <c r="L59" t="s">
        <v>100</v>
      </c>
      <c r="M59" s="105" t="s">
        <v>244</v>
      </c>
      <c r="N59" t="s">
        <v>102</v>
      </c>
      <c r="O59" s="102">
        <v>41877</v>
      </c>
      <c r="AB59" s="105"/>
      <c r="AC59" s="105"/>
    </row>
    <row r="60" spans="1:31" ht="51" x14ac:dyDescent="0.2">
      <c r="A60">
        <v>6102</v>
      </c>
      <c r="B60">
        <v>6132</v>
      </c>
      <c r="C60" t="s">
        <v>134</v>
      </c>
      <c r="D60" t="s">
        <v>45</v>
      </c>
      <c r="E60" t="s">
        <v>97</v>
      </c>
      <c r="F60" t="s">
        <v>98</v>
      </c>
      <c r="G60" t="s">
        <v>240</v>
      </c>
      <c r="H60">
        <v>800543997</v>
      </c>
      <c r="I60">
        <v>37</v>
      </c>
      <c r="J60" s="102">
        <v>41647</v>
      </c>
      <c r="K60">
        <v>250</v>
      </c>
      <c r="L60" t="s">
        <v>100</v>
      </c>
      <c r="M60" s="105" t="s">
        <v>245</v>
      </c>
      <c r="N60" t="s">
        <v>102</v>
      </c>
      <c r="O60" s="102">
        <v>41877</v>
      </c>
      <c r="P60" s="102">
        <v>42412</v>
      </c>
      <c r="Q60">
        <v>538</v>
      </c>
      <c r="R60" s="102">
        <v>41647</v>
      </c>
      <c r="T60">
        <v>846</v>
      </c>
      <c r="U60" s="102">
        <v>42432</v>
      </c>
      <c r="AB60" s="105"/>
      <c r="AC60" s="105" t="s">
        <v>242</v>
      </c>
      <c r="AD60">
        <v>250</v>
      </c>
      <c r="AE60" s="102">
        <v>42557</v>
      </c>
    </row>
    <row r="61" spans="1:31" ht="25.5" x14ac:dyDescent="0.2">
      <c r="A61">
        <v>6103</v>
      </c>
      <c r="B61">
        <v>6133</v>
      </c>
      <c r="C61" t="s">
        <v>134</v>
      </c>
      <c r="D61" t="s">
        <v>45</v>
      </c>
      <c r="E61" t="s">
        <v>97</v>
      </c>
      <c r="F61" t="s">
        <v>98</v>
      </c>
      <c r="G61" t="s">
        <v>246</v>
      </c>
      <c r="H61">
        <v>800544287</v>
      </c>
      <c r="I61">
        <v>38</v>
      </c>
      <c r="J61" s="102">
        <v>41647</v>
      </c>
      <c r="K61">
        <v>160</v>
      </c>
      <c r="L61" t="s">
        <v>100</v>
      </c>
      <c r="M61" s="105" t="s">
        <v>247</v>
      </c>
      <c r="N61" t="s">
        <v>102</v>
      </c>
      <c r="AB61" s="105"/>
      <c r="AC61" s="105" t="s">
        <v>248</v>
      </c>
      <c r="AE61" s="102">
        <v>41741</v>
      </c>
    </row>
    <row r="62" spans="1:31" ht="25.5" x14ac:dyDescent="0.2">
      <c r="A62">
        <v>6104</v>
      </c>
      <c r="B62">
        <v>6134</v>
      </c>
      <c r="C62" t="s">
        <v>95</v>
      </c>
      <c r="D62" t="s">
        <v>45</v>
      </c>
      <c r="E62" t="s">
        <v>97</v>
      </c>
      <c r="F62" t="s">
        <v>98</v>
      </c>
      <c r="G62" t="s">
        <v>249</v>
      </c>
      <c r="H62">
        <v>800324790</v>
      </c>
      <c r="I62">
        <v>40</v>
      </c>
      <c r="J62" s="102">
        <v>41647</v>
      </c>
      <c r="K62">
        <v>500</v>
      </c>
      <c r="L62" t="s">
        <v>100</v>
      </c>
      <c r="M62" s="105" t="s">
        <v>250</v>
      </c>
      <c r="N62" t="s">
        <v>102</v>
      </c>
      <c r="O62" s="102">
        <v>41877</v>
      </c>
      <c r="AB62" s="105"/>
      <c r="AC62" s="105"/>
    </row>
    <row r="63" spans="1:31" ht="38.25" x14ac:dyDescent="0.2">
      <c r="A63">
        <v>6105</v>
      </c>
      <c r="B63">
        <v>6135</v>
      </c>
      <c r="C63" t="s">
        <v>95</v>
      </c>
      <c r="D63" t="s">
        <v>45</v>
      </c>
      <c r="E63" t="s">
        <v>97</v>
      </c>
      <c r="F63" t="s">
        <v>98</v>
      </c>
      <c r="G63" t="s">
        <v>251</v>
      </c>
      <c r="H63">
        <v>800482582</v>
      </c>
      <c r="I63">
        <v>41</v>
      </c>
      <c r="J63" s="102">
        <v>41647</v>
      </c>
      <c r="K63">
        <v>500</v>
      </c>
      <c r="L63" t="s">
        <v>100</v>
      </c>
      <c r="M63" s="105" t="s">
        <v>252</v>
      </c>
      <c r="N63" t="s">
        <v>102</v>
      </c>
      <c r="O63" s="102">
        <v>41877</v>
      </c>
      <c r="AB63" s="105"/>
      <c r="AC63" s="105"/>
    </row>
    <row r="64" spans="1:31" ht="38.25" x14ac:dyDescent="0.2">
      <c r="A64">
        <v>6106</v>
      </c>
      <c r="B64">
        <v>6136</v>
      </c>
      <c r="C64" t="s">
        <v>95</v>
      </c>
      <c r="D64" t="s">
        <v>45</v>
      </c>
      <c r="E64" t="s">
        <v>97</v>
      </c>
      <c r="F64" t="s">
        <v>98</v>
      </c>
      <c r="G64" t="s">
        <v>253</v>
      </c>
      <c r="H64">
        <v>800368160</v>
      </c>
      <c r="I64">
        <v>43</v>
      </c>
      <c r="J64" s="102">
        <v>41647</v>
      </c>
      <c r="K64">
        <v>9998</v>
      </c>
      <c r="L64" t="s">
        <v>100</v>
      </c>
      <c r="M64" s="105" t="s">
        <v>159</v>
      </c>
      <c r="N64" t="s">
        <v>102</v>
      </c>
      <c r="O64" s="102">
        <v>41878</v>
      </c>
      <c r="AB64" s="105"/>
      <c r="AC64" s="105"/>
    </row>
    <row r="65" spans="1:31" ht="25.5" x14ac:dyDescent="0.2">
      <c r="A65">
        <v>6107</v>
      </c>
      <c r="B65">
        <v>6137</v>
      </c>
      <c r="C65" t="s">
        <v>134</v>
      </c>
      <c r="D65" t="s">
        <v>45</v>
      </c>
      <c r="E65" t="s">
        <v>97</v>
      </c>
      <c r="F65" t="s">
        <v>98</v>
      </c>
      <c r="G65" t="s">
        <v>254</v>
      </c>
      <c r="H65">
        <v>998443330</v>
      </c>
      <c r="I65">
        <v>44</v>
      </c>
      <c r="J65" s="102">
        <v>41647</v>
      </c>
      <c r="K65">
        <v>999</v>
      </c>
      <c r="L65" t="s">
        <v>100</v>
      </c>
      <c r="M65" s="105" t="s">
        <v>255</v>
      </c>
      <c r="N65" t="s">
        <v>102</v>
      </c>
      <c r="AB65" s="105"/>
      <c r="AC65" s="105" t="s">
        <v>256</v>
      </c>
      <c r="AE65" s="102">
        <v>41870</v>
      </c>
    </row>
    <row r="66" spans="1:31" ht="51" x14ac:dyDescent="0.2">
      <c r="A66">
        <v>6108</v>
      </c>
      <c r="B66">
        <v>6138</v>
      </c>
      <c r="C66" t="s">
        <v>134</v>
      </c>
      <c r="D66" t="s">
        <v>45</v>
      </c>
      <c r="E66" t="s">
        <v>97</v>
      </c>
      <c r="F66" t="s">
        <v>98</v>
      </c>
      <c r="G66" t="s">
        <v>257</v>
      </c>
      <c r="H66">
        <v>800499331</v>
      </c>
      <c r="I66">
        <v>45</v>
      </c>
      <c r="J66" s="102">
        <v>41647</v>
      </c>
      <c r="K66">
        <v>500</v>
      </c>
      <c r="L66" t="s">
        <v>100</v>
      </c>
      <c r="M66" s="105" t="s">
        <v>258</v>
      </c>
      <c r="N66" t="s">
        <v>102</v>
      </c>
      <c r="AB66" s="105"/>
      <c r="AC66" s="105" t="s">
        <v>259</v>
      </c>
      <c r="AE66" s="102">
        <v>41870</v>
      </c>
    </row>
    <row r="67" spans="1:31" ht="38.25" x14ac:dyDescent="0.2">
      <c r="A67">
        <v>6109</v>
      </c>
      <c r="B67">
        <v>6139</v>
      </c>
      <c r="C67" t="s">
        <v>134</v>
      </c>
      <c r="D67" t="s">
        <v>45</v>
      </c>
      <c r="E67" t="s">
        <v>140</v>
      </c>
      <c r="F67" t="s">
        <v>141</v>
      </c>
      <c r="G67" t="s">
        <v>260</v>
      </c>
      <c r="H67">
        <v>998901056</v>
      </c>
      <c r="I67">
        <v>46</v>
      </c>
      <c r="J67" s="102">
        <v>41647</v>
      </c>
      <c r="K67">
        <v>100</v>
      </c>
      <c r="L67" t="s">
        <v>100</v>
      </c>
      <c r="M67" s="105" t="s">
        <v>261</v>
      </c>
      <c r="N67" t="s">
        <v>102</v>
      </c>
      <c r="O67" s="102">
        <v>41878</v>
      </c>
      <c r="AB67" s="105"/>
      <c r="AC67" s="105" t="s">
        <v>262</v>
      </c>
      <c r="AE67" s="102">
        <v>42026</v>
      </c>
    </row>
    <row r="68" spans="1:31" ht="38.25" x14ac:dyDescent="0.2">
      <c r="A68">
        <v>6110</v>
      </c>
      <c r="B68">
        <v>6140</v>
      </c>
      <c r="C68" t="s">
        <v>95</v>
      </c>
      <c r="D68" t="s">
        <v>45</v>
      </c>
      <c r="E68" t="s">
        <v>140</v>
      </c>
      <c r="F68" t="s">
        <v>141</v>
      </c>
      <c r="G68" t="s">
        <v>260</v>
      </c>
      <c r="H68">
        <v>998901056</v>
      </c>
      <c r="I68">
        <v>47</v>
      </c>
      <c r="J68" s="102">
        <v>41647</v>
      </c>
      <c r="K68">
        <v>100</v>
      </c>
      <c r="L68" t="s">
        <v>100</v>
      </c>
      <c r="M68" s="105" t="s">
        <v>263</v>
      </c>
      <c r="N68" t="s">
        <v>102</v>
      </c>
      <c r="O68" s="102">
        <v>41878</v>
      </c>
      <c r="AB68" s="105"/>
      <c r="AC68" s="105"/>
    </row>
    <row r="69" spans="1:31" ht="25.5" x14ac:dyDescent="0.2">
      <c r="A69">
        <v>6111</v>
      </c>
      <c r="B69">
        <v>6141</v>
      </c>
      <c r="C69" t="s">
        <v>95</v>
      </c>
      <c r="D69" t="s">
        <v>45</v>
      </c>
      <c r="E69" t="s">
        <v>97</v>
      </c>
      <c r="F69" t="s">
        <v>98</v>
      </c>
      <c r="G69" t="s">
        <v>264</v>
      </c>
      <c r="H69">
        <v>998899068</v>
      </c>
      <c r="I69">
        <v>48</v>
      </c>
      <c r="J69" s="102">
        <v>41647</v>
      </c>
      <c r="K69">
        <v>200</v>
      </c>
      <c r="L69" t="s">
        <v>100</v>
      </c>
      <c r="M69" s="105" t="s">
        <v>265</v>
      </c>
      <c r="N69" t="s">
        <v>102</v>
      </c>
      <c r="O69" s="102">
        <v>41878</v>
      </c>
      <c r="AB69" s="105"/>
      <c r="AC69" s="105"/>
    </row>
    <row r="70" spans="1:31" ht="51" x14ac:dyDescent="0.2">
      <c r="A70">
        <v>6112</v>
      </c>
      <c r="B70">
        <v>6142</v>
      </c>
      <c r="C70" t="s">
        <v>95</v>
      </c>
      <c r="D70" t="s">
        <v>45</v>
      </c>
      <c r="E70" t="s">
        <v>140</v>
      </c>
      <c r="F70" t="s">
        <v>141</v>
      </c>
      <c r="G70" t="s">
        <v>266</v>
      </c>
      <c r="H70">
        <v>997696544</v>
      </c>
      <c r="I70">
        <v>49</v>
      </c>
      <c r="J70" s="102">
        <v>41647</v>
      </c>
      <c r="K70">
        <v>100</v>
      </c>
      <c r="L70" t="s">
        <v>100</v>
      </c>
      <c r="M70" s="105" t="s">
        <v>267</v>
      </c>
      <c r="N70" t="s">
        <v>102</v>
      </c>
      <c r="O70" s="102">
        <v>41878</v>
      </c>
      <c r="AB70" s="105"/>
      <c r="AC70" s="105"/>
    </row>
    <row r="71" spans="1:31" ht="38.25" x14ac:dyDescent="0.2">
      <c r="A71">
        <v>6113</v>
      </c>
      <c r="B71">
        <v>6143</v>
      </c>
      <c r="C71" t="s">
        <v>95</v>
      </c>
      <c r="D71" t="s">
        <v>45</v>
      </c>
      <c r="E71" t="s">
        <v>140</v>
      </c>
      <c r="F71" t="s">
        <v>141</v>
      </c>
      <c r="G71" t="s">
        <v>268</v>
      </c>
      <c r="H71">
        <v>800379763</v>
      </c>
      <c r="I71">
        <v>50</v>
      </c>
      <c r="J71" s="102">
        <v>41647</v>
      </c>
      <c r="K71">
        <v>100</v>
      </c>
      <c r="L71" t="s">
        <v>100</v>
      </c>
      <c r="M71" s="105" t="s">
        <v>269</v>
      </c>
      <c r="N71" t="s">
        <v>102</v>
      </c>
      <c r="O71" s="102">
        <v>41878</v>
      </c>
      <c r="AB71" s="105"/>
      <c r="AC71" s="105"/>
    </row>
    <row r="72" spans="1:31" ht="25.5" x14ac:dyDescent="0.2">
      <c r="A72">
        <v>6114</v>
      </c>
      <c r="B72">
        <v>6144</v>
      </c>
      <c r="C72" t="s">
        <v>95</v>
      </c>
      <c r="D72" t="s">
        <v>45</v>
      </c>
      <c r="E72" t="s">
        <v>97</v>
      </c>
      <c r="F72" t="s">
        <v>98</v>
      </c>
      <c r="G72" t="s">
        <v>270</v>
      </c>
      <c r="H72">
        <v>800379658</v>
      </c>
      <c r="I72">
        <v>51</v>
      </c>
      <c r="J72" s="102">
        <v>41647</v>
      </c>
      <c r="K72">
        <v>500</v>
      </c>
      <c r="L72" t="s">
        <v>100</v>
      </c>
      <c r="M72" s="105" t="s">
        <v>271</v>
      </c>
      <c r="N72" t="s">
        <v>102</v>
      </c>
      <c r="O72" s="102">
        <v>41879</v>
      </c>
      <c r="AB72" s="105"/>
      <c r="AC72" s="105"/>
    </row>
    <row r="73" spans="1:31" ht="38.25" x14ac:dyDescent="0.2">
      <c r="A73">
        <v>6115</v>
      </c>
      <c r="B73">
        <v>6145</v>
      </c>
      <c r="C73" t="s">
        <v>134</v>
      </c>
      <c r="D73" t="s">
        <v>45</v>
      </c>
      <c r="E73" t="s">
        <v>140</v>
      </c>
      <c r="F73" t="s">
        <v>141</v>
      </c>
      <c r="G73" t="s">
        <v>272</v>
      </c>
      <c r="H73">
        <v>800379333</v>
      </c>
      <c r="I73">
        <v>52</v>
      </c>
      <c r="J73" s="102">
        <v>41647</v>
      </c>
      <c r="K73">
        <v>100</v>
      </c>
      <c r="L73" t="s">
        <v>100</v>
      </c>
      <c r="M73" s="105" t="s">
        <v>273</v>
      </c>
      <c r="N73" t="s">
        <v>102</v>
      </c>
      <c r="O73" s="102">
        <v>41879</v>
      </c>
      <c r="AB73" s="105"/>
      <c r="AC73" s="105" t="s">
        <v>274</v>
      </c>
      <c r="AE73" s="102">
        <v>41984</v>
      </c>
    </row>
    <row r="74" spans="1:31" ht="38.25" x14ac:dyDescent="0.2">
      <c r="A74">
        <v>6116</v>
      </c>
      <c r="B74">
        <v>6146</v>
      </c>
      <c r="C74" t="s">
        <v>95</v>
      </c>
      <c r="D74" t="s">
        <v>45</v>
      </c>
      <c r="E74" t="s">
        <v>97</v>
      </c>
      <c r="F74" t="s">
        <v>98</v>
      </c>
      <c r="G74" t="s">
        <v>275</v>
      </c>
      <c r="H74">
        <v>800372528</v>
      </c>
      <c r="I74">
        <v>53</v>
      </c>
      <c r="J74" s="102">
        <v>41647</v>
      </c>
      <c r="K74">
        <v>500</v>
      </c>
      <c r="L74" t="s">
        <v>100</v>
      </c>
      <c r="M74" s="105" t="s">
        <v>276</v>
      </c>
      <c r="N74" t="s">
        <v>102</v>
      </c>
      <c r="O74" s="102">
        <v>41879</v>
      </c>
      <c r="AB74" s="105"/>
      <c r="AC74" s="105"/>
    </row>
    <row r="75" spans="1:31" ht="38.25" x14ac:dyDescent="0.2">
      <c r="A75">
        <v>6117</v>
      </c>
      <c r="B75">
        <v>6147</v>
      </c>
      <c r="C75" t="s">
        <v>95</v>
      </c>
      <c r="D75" t="s">
        <v>45</v>
      </c>
      <c r="E75" t="s">
        <v>140</v>
      </c>
      <c r="F75" t="s">
        <v>141</v>
      </c>
      <c r="G75" t="s">
        <v>48</v>
      </c>
      <c r="H75">
        <v>800373181</v>
      </c>
      <c r="I75">
        <v>54</v>
      </c>
      <c r="J75" s="102">
        <v>41647</v>
      </c>
      <c r="K75">
        <v>100</v>
      </c>
      <c r="L75" t="s">
        <v>100</v>
      </c>
      <c r="M75" s="105" t="s">
        <v>277</v>
      </c>
      <c r="N75" t="s">
        <v>102</v>
      </c>
      <c r="O75" s="102">
        <v>41879</v>
      </c>
      <c r="AB75" s="105"/>
      <c r="AC75" s="105"/>
    </row>
    <row r="76" spans="1:31" ht="38.25" x14ac:dyDescent="0.2">
      <c r="A76">
        <v>6118</v>
      </c>
      <c r="B76">
        <v>6148</v>
      </c>
      <c r="C76" t="s">
        <v>95</v>
      </c>
      <c r="D76" t="s">
        <v>45</v>
      </c>
      <c r="E76" t="s">
        <v>97</v>
      </c>
      <c r="F76" t="s">
        <v>98</v>
      </c>
      <c r="G76" t="s">
        <v>50</v>
      </c>
      <c r="H76">
        <v>800372946</v>
      </c>
      <c r="I76">
        <v>55</v>
      </c>
      <c r="J76" s="102">
        <v>41647</v>
      </c>
      <c r="K76">
        <v>500</v>
      </c>
      <c r="L76" t="s">
        <v>100</v>
      </c>
      <c r="M76" s="105" t="s">
        <v>277</v>
      </c>
      <c r="N76" t="s">
        <v>102</v>
      </c>
      <c r="O76" s="102">
        <v>41879</v>
      </c>
      <c r="AB76" s="105"/>
      <c r="AC76" s="105"/>
    </row>
    <row r="77" spans="1:31" ht="38.25" x14ac:dyDescent="0.2">
      <c r="A77">
        <v>6119</v>
      </c>
      <c r="B77">
        <v>6149</v>
      </c>
      <c r="C77" t="s">
        <v>95</v>
      </c>
      <c r="D77" t="s">
        <v>45</v>
      </c>
      <c r="E77" t="s">
        <v>140</v>
      </c>
      <c r="F77" t="s">
        <v>141</v>
      </c>
      <c r="G77" t="s">
        <v>278</v>
      </c>
      <c r="H77">
        <v>800379150</v>
      </c>
      <c r="I77">
        <v>56</v>
      </c>
      <c r="J77" s="102">
        <v>41647</v>
      </c>
      <c r="K77">
        <v>100</v>
      </c>
      <c r="L77" t="s">
        <v>100</v>
      </c>
      <c r="M77" s="105" t="s">
        <v>279</v>
      </c>
      <c r="N77" t="s">
        <v>102</v>
      </c>
      <c r="O77" s="102">
        <v>41880</v>
      </c>
      <c r="AB77" s="105"/>
      <c r="AC77" s="105"/>
    </row>
    <row r="78" spans="1:31" ht="38.25" x14ac:dyDescent="0.2">
      <c r="A78">
        <v>6120</v>
      </c>
      <c r="B78">
        <v>6150</v>
      </c>
      <c r="C78" t="s">
        <v>95</v>
      </c>
      <c r="D78" t="s">
        <v>45</v>
      </c>
      <c r="E78" t="s">
        <v>97</v>
      </c>
      <c r="F78" t="s">
        <v>98</v>
      </c>
      <c r="G78" t="s">
        <v>280</v>
      </c>
      <c r="H78">
        <v>800379241</v>
      </c>
      <c r="I78">
        <v>57</v>
      </c>
      <c r="J78" s="102">
        <v>41647</v>
      </c>
      <c r="K78">
        <v>500</v>
      </c>
      <c r="L78" t="s">
        <v>100</v>
      </c>
      <c r="M78" s="105" t="s">
        <v>279</v>
      </c>
      <c r="N78" t="s">
        <v>102</v>
      </c>
      <c r="O78" s="102">
        <v>41880</v>
      </c>
      <c r="AB78" s="105"/>
      <c r="AC78" s="105"/>
    </row>
    <row r="79" spans="1:31" ht="38.25" x14ac:dyDescent="0.2">
      <c r="A79">
        <v>6121</v>
      </c>
      <c r="B79">
        <v>6151</v>
      </c>
      <c r="C79" t="s">
        <v>95</v>
      </c>
      <c r="D79" t="s">
        <v>45</v>
      </c>
      <c r="E79" t="s">
        <v>97</v>
      </c>
      <c r="F79" t="s">
        <v>98</v>
      </c>
      <c r="G79" t="s">
        <v>281</v>
      </c>
      <c r="H79">
        <v>99985216</v>
      </c>
      <c r="I79">
        <v>60</v>
      </c>
      <c r="J79" s="102">
        <v>41647</v>
      </c>
      <c r="K79">
        <v>469</v>
      </c>
      <c r="L79" t="s">
        <v>100</v>
      </c>
      <c r="M79" s="105" t="s">
        <v>282</v>
      </c>
      <c r="N79" t="s">
        <v>102</v>
      </c>
      <c r="O79" s="102">
        <v>41893</v>
      </c>
      <c r="AB79" s="105"/>
      <c r="AC79" s="105"/>
    </row>
    <row r="80" spans="1:31" ht="51" x14ac:dyDescent="0.2">
      <c r="A80">
        <v>6122</v>
      </c>
      <c r="B80">
        <v>6152</v>
      </c>
      <c r="C80" t="s">
        <v>95</v>
      </c>
      <c r="D80" t="s">
        <v>45</v>
      </c>
      <c r="E80" t="s">
        <v>97</v>
      </c>
      <c r="F80" t="s">
        <v>98</v>
      </c>
      <c r="G80" t="s">
        <v>281</v>
      </c>
      <c r="H80">
        <v>99985216</v>
      </c>
      <c r="I80">
        <v>61</v>
      </c>
      <c r="J80" s="102">
        <v>41647</v>
      </c>
      <c r="K80">
        <v>200</v>
      </c>
      <c r="L80" t="s">
        <v>100</v>
      </c>
      <c r="M80" s="105" t="s">
        <v>283</v>
      </c>
      <c r="N80" t="s">
        <v>102</v>
      </c>
      <c r="O80" s="102">
        <v>41893</v>
      </c>
      <c r="AB80" s="105"/>
      <c r="AC80" s="105"/>
    </row>
    <row r="81" spans="1:31" ht="25.5" x14ac:dyDescent="0.2">
      <c r="A81">
        <v>6123</v>
      </c>
      <c r="B81">
        <v>6153</v>
      </c>
      <c r="C81" t="s">
        <v>95</v>
      </c>
      <c r="D81" t="s">
        <v>45</v>
      </c>
      <c r="E81" t="s">
        <v>97</v>
      </c>
      <c r="F81" t="s">
        <v>98</v>
      </c>
      <c r="G81" t="s">
        <v>284</v>
      </c>
      <c r="H81">
        <v>44804675</v>
      </c>
      <c r="I81">
        <v>62</v>
      </c>
      <c r="J81" s="102">
        <v>41647</v>
      </c>
      <c r="K81">
        <v>500</v>
      </c>
      <c r="L81" t="s">
        <v>100</v>
      </c>
      <c r="M81" s="105" t="s">
        <v>285</v>
      </c>
      <c r="N81" t="s">
        <v>102</v>
      </c>
      <c r="O81" s="102">
        <v>41893</v>
      </c>
      <c r="AB81" s="105"/>
      <c r="AC81" s="105"/>
    </row>
    <row r="82" spans="1:31" ht="38.25" x14ac:dyDescent="0.2">
      <c r="A82">
        <v>6124</v>
      </c>
      <c r="B82">
        <v>6154</v>
      </c>
      <c r="C82" t="s">
        <v>95</v>
      </c>
      <c r="D82" t="s">
        <v>45</v>
      </c>
      <c r="E82" t="s">
        <v>97</v>
      </c>
      <c r="F82" t="s">
        <v>98</v>
      </c>
      <c r="G82" t="s">
        <v>284</v>
      </c>
      <c r="H82">
        <v>44804675</v>
      </c>
      <c r="I82">
        <v>63</v>
      </c>
      <c r="J82" s="102">
        <v>41647</v>
      </c>
      <c r="K82">
        <v>500</v>
      </c>
      <c r="L82" t="s">
        <v>100</v>
      </c>
      <c r="M82" s="105" t="s">
        <v>286</v>
      </c>
      <c r="N82" t="s">
        <v>102</v>
      </c>
      <c r="O82" s="102">
        <v>41893</v>
      </c>
      <c r="AB82" s="105"/>
      <c r="AC82" s="105"/>
    </row>
    <row r="83" spans="1:31" ht="38.25" x14ac:dyDescent="0.2">
      <c r="A83">
        <v>6125</v>
      </c>
      <c r="B83">
        <v>6155</v>
      </c>
      <c r="C83" t="s">
        <v>134</v>
      </c>
      <c r="D83" t="s">
        <v>45</v>
      </c>
      <c r="E83" t="s">
        <v>97</v>
      </c>
      <c r="F83" t="s">
        <v>98</v>
      </c>
      <c r="G83" t="s">
        <v>257</v>
      </c>
      <c r="H83">
        <v>800499331</v>
      </c>
      <c r="I83">
        <v>64</v>
      </c>
      <c r="J83" s="102">
        <v>41647</v>
      </c>
      <c r="K83">
        <v>999</v>
      </c>
      <c r="L83" t="s">
        <v>100</v>
      </c>
      <c r="M83" s="105" t="s">
        <v>287</v>
      </c>
      <c r="N83" t="s">
        <v>102</v>
      </c>
      <c r="AB83" s="105"/>
      <c r="AC83" s="105" t="s">
        <v>288</v>
      </c>
      <c r="AE83" s="102">
        <v>41870</v>
      </c>
    </row>
    <row r="84" spans="1:31" ht="38.25" x14ac:dyDescent="0.2">
      <c r="A84">
        <v>6126</v>
      </c>
      <c r="B84">
        <v>6156</v>
      </c>
      <c r="C84" t="s">
        <v>134</v>
      </c>
      <c r="D84" t="s">
        <v>45</v>
      </c>
      <c r="E84" t="s">
        <v>97</v>
      </c>
      <c r="F84" t="s">
        <v>98</v>
      </c>
      <c r="G84" t="s">
        <v>289</v>
      </c>
      <c r="H84">
        <v>61359597</v>
      </c>
      <c r="I84">
        <v>65</v>
      </c>
      <c r="J84" s="102">
        <v>41647</v>
      </c>
      <c r="K84">
        <v>500</v>
      </c>
      <c r="L84" t="s">
        <v>100</v>
      </c>
      <c r="M84" s="105" t="s">
        <v>290</v>
      </c>
      <c r="N84" t="s">
        <v>102</v>
      </c>
      <c r="AB84" s="105"/>
      <c r="AC84" s="105" t="s">
        <v>291</v>
      </c>
      <c r="AE84" s="102">
        <v>41870</v>
      </c>
    </row>
    <row r="85" spans="1:31" ht="51" x14ac:dyDescent="0.2">
      <c r="A85">
        <v>6127</v>
      </c>
      <c r="B85">
        <v>6157</v>
      </c>
      <c r="C85" t="s">
        <v>95</v>
      </c>
      <c r="D85" t="s">
        <v>45</v>
      </c>
      <c r="E85" t="s">
        <v>97</v>
      </c>
      <c r="F85" t="s">
        <v>98</v>
      </c>
      <c r="G85" t="s">
        <v>292</v>
      </c>
      <c r="H85">
        <v>103518645</v>
      </c>
      <c r="I85">
        <v>66</v>
      </c>
      <c r="J85" s="102">
        <v>41647</v>
      </c>
      <c r="K85">
        <v>500</v>
      </c>
      <c r="L85" t="s">
        <v>100</v>
      </c>
      <c r="M85" s="105" t="s">
        <v>293</v>
      </c>
      <c r="N85" t="s">
        <v>102</v>
      </c>
      <c r="O85" s="102">
        <v>41894</v>
      </c>
      <c r="AB85" s="105"/>
      <c r="AC85" s="105"/>
    </row>
    <row r="86" spans="1:31" ht="51" x14ac:dyDescent="0.2">
      <c r="A86">
        <v>6128</v>
      </c>
      <c r="B86">
        <v>6158</v>
      </c>
      <c r="C86" t="s">
        <v>95</v>
      </c>
      <c r="D86" t="s">
        <v>45</v>
      </c>
      <c r="E86" t="s">
        <v>97</v>
      </c>
      <c r="F86" t="s">
        <v>98</v>
      </c>
      <c r="G86" t="s">
        <v>292</v>
      </c>
      <c r="H86">
        <v>103518645</v>
      </c>
      <c r="I86">
        <v>67</v>
      </c>
      <c r="J86" s="102">
        <v>41647</v>
      </c>
      <c r="K86">
        <v>500</v>
      </c>
      <c r="L86" t="s">
        <v>100</v>
      </c>
      <c r="M86" s="105" t="s">
        <v>294</v>
      </c>
      <c r="N86" t="s">
        <v>102</v>
      </c>
      <c r="O86" s="102">
        <v>41894</v>
      </c>
      <c r="AB86" s="105"/>
      <c r="AC86" s="105"/>
    </row>
    <row r="87" spans="1:31" ht="38.25" x14ac:dyDescent="0.2">
      <c r="A87">
        <v>6129</v>
      </c>
      <c r="B87">
        <v>6159</v>
      </c>
      <c r="C87" t="s">
        <v>95</v>
      </c>
      <c r="D87" t="s">
        <v>45</v>
      </c>
      <c r="E87" t="s">
        <v>97</v>
      </c>
      <c r="F87" t="s">
        <v>98</v>
      </c>
      <c r="G87" t="s">
        <v>295</v>
      </c>
      <c r="H87">
        <v>800430980</v>
      </c>
      <c r="I87">
        <v>68</v>
      </c>
      <c r="J87" s="102">
        <v>41647</v>
      </c>
      <c r="K87">
        <v>960</v>
      </c>
      <c r="L87" t="s">
        <v>100</v>
      </c>
      <c r="M87" s="105" t="s">
        <v>296</v>
      </c>
      <c r="N87" t="s">
        <v>102</v>
      </c>
      <c r="O87" s="102">
        <v>41894</v>
      </c>
      <c r="AB87" s="105"/>
      <c r="AC87" s="105"/>
    </row>
    <row r="88" spans="1:31" ht="38.25" x14ac:dyDescent="0.2">
      <c r="A88">
        <v>6130</v>
      </c>
      <c r="B88">
        <v>6160</v>
      </c>
      <c r="C88" t="s">
        <v>95</v>
      </c>
      <c r="D88" t="s">
        <v>45</v>
      </c>
      <c r="E88" t="s">
        <v>97</v>
      </c>
      <c r="F88" t="s">
        <v>98</v>
      </c>
      <c r="G88" t="s">
        <v>297</v>
      </c>
      <c r="H88">
        <v>999015382</v>
      </c>
      <c r="I88">
        <v>69</v>
      </c>
      <c r="J88" s="102">
        <v>41647</v>
      </c>
      <c r="K88">
        <v>480</v>
      </c>
      <c r="L88" t="s">
        <v>100</v>
      </c>
      <c r="M88" s="105" t="s">
        <v>298</v>
      </c>
      <c r="N88" t="s">
        <v>102</v>
      </c>
      <c r="O88" s="102">
        <v>41904</v>
      </c>
      <c r="AB88" s="105"/>
      <c r="AC88" s="105"/>
    </row>
    <row r="89" spans="1:31" ht="38.25" x14ac:dyDescent="0.2">
      <c r="A89">
        <v>6131</v>
      </c>
      <c r="B89">
        <v>6161</v>
      </c>
      <c r="C89" t="s">
        <v>95</v>
      </c>
      <c r="D89" t="s">
        <v>45</v>
      </c>
      <c r="E89" t="s">
        <v>97</v>
      </c>
      <c r="F89" t="s">
        <v>98</v>
      </c>
      <c r="G89" t="s">
        <v>297</v>
      </c>
      <c r="H89">
        <v>999015382</v>
      </c>
      <c r="I89">
        <v>70</v>
      </c>
      <c r="J89" s="102">
        <v>41647</v>
      </c>
      <c r="K89">
        <v>480</v>
      </c>
      <c r="L89" t="s">
        <v>100</v>
      </c>
      <c r="M89" s="105" t="s">
        <v>299</v>
      </c>
      <c r="N89" t="s">
        <v>102</v>
      </c>
      <c r="O89" s="102">
        <v>41904</v>
      </c>
      <c r="AB89" s="105"/>
      <c r="AC89" s="105"/>
    </row>
    <row r="90" spans="1:31" ht="38.25" x14ac:dyDescent="0.2">
      <c r="A90">
        <v>6132</v>
      </c>
      <c r="B90">
        <v>6162</v>
      </c>
      <c r="C90" t="s">
        <v>95</v>
      </c>
      <c r="D90" t="s">
        <v>45</v>
      </c>
      <c r="E90" t="s">
        <v>97</v>
      </c>
      <c r="F90" t="s">
        <v>98</v>
      </c>
      <c r="G90" t="s">
        <v>300</v>
      </c>
      <c r="H90">
        <v>95664662</v>
      </c>
      <c r="I90">
        <v>71</v>
      </c>
      <c r="J90" s="102">
        <v>41647</v>
      </c>
      <c r="K90">
        <v>480</v>
      </c>
      <c r="L90" t="s">
        <v>100</v>
      </c>
      <c r="M90" s="105" t="s">
        <v>301</v>
      </c>
      <c r="N90" t="s">
        <v>102</v>
      </c>
      <c r="O90" s="102">
        <v>41904</v>
      </c>
      <c r="AB90" s="105"/>
      <c r="AC90" s="105"/>
    </row>
    <row r="91" spans="1:31" ht="38.25" x14ac:dyDescent="0.2">
      <c r="A91">
        <v>6133</v>
      </c>
      <c r="B91">
        <v>6163</v>
      </c>
      <c r="C91" t="s">
        <v>134</v>
      </c>
      <c r="D91" t="s">
        <v>45</v>
      </c>
      <c r="E91" t="s">
        <v>97</v>
      </c>
      <c r="F91" t="s">
        <v>98</v>
      </c>
      <c r="G91" t="s">
        <v>300</v>
      </c>
      <c r="H91">
        <v>95664662</v>
      </c>
      <c r="I91">
        <v>72</v>
      </c>
      <c r="J91" s="102">
        <v>41647</v>
      </c>
      <c r="K91">
        <v>480</v>
      </c>
      <c r="L91" t="s">
        <v>100</v>
      </c>
      <c r="M91" s="105" t="s">
        <v>302</v>
      </c>
      <c r="N91" t="s">
        <v>102</v>
      </c>
      <c r="AB91" s="105"/>
      <c r="AC91" s="105" t="s">
        <v>53</v>
      </c>
      <c r="AE91" s="102">
        <v>41733</v>
      </c>
    </row>
    <row r="92" spans="1:31" ht="38.25" x14ac:dyDescent="0.2">
      <c r="A92">
        <v>6134</v>
      </c>
      <c r="B92">
        <v>6164</v>
      </c>
      <c r="C92" t="s">
        <v>95</v>
      </c>
      <c r="D92" t="s">
        <v>45</v>
      </c>
      <c r="E92" t="s">
        <v>97</v>
      </c>
      <c r="F92" t="s">
        <v>98</v>
      </c>
      <c r="G92" t="s">
        <v>303</v>
      </c>
      <c r="H92">
        <v>998636902</v>
      </c>
      <c r="I92">
        <v>73</v>
      </c>
      <c r="J92" s="102">
        <v>41647</v>
      </c>
      <c r="K92">
        <v>938</v>
      </c>
      <c r="L92" t="s">
        <v>100</v>
      </c>
      <c r="M92" s="105" t="s">
        <v>304</v>
      </c>
      <c r="N92" t="s">
        <v>102</v>
      </c>
      <c r="O92" s="102">
        <v>41904</v>
      </c>
      <c r="AB92" s="105"/>
      <c r="AC92" s="105"/>
    </row>
    <row r="93" spans="1:31" ht="51" x14ac:dyDescent="0.2">
      <c r="A93">
        <v>6135</v>
      </c>
      <c r="B93">
        <v>6165</v>
      </c>
      <c r="C93" t="s">
        <v>95</v>
      </c>
      <c r="D93" t="s">
        <v>45</v>
      </c>
      <c r="E93" t="s">
        <v>97</v>
      </c>
      <c r="F93" t="s">
        <v>98</v>
      </c>
      <c r="G93" t="s">
        <v>305</v>
      </c>
      <c r="H93">
        <v>998447144</v>
      </c>
      <c r="I93">
        <v>75</v>
      </c>
      <c r="J93" s="102">
        <v>41647</v>
      </c>
      <c r="K93">
        <v>4999</v>
      </c>
      <c r="L93" t="s">
        <v>100</v>
      </c>
      <c r="M93" s="105" t="s">
        <v>306</v>
      </c>
      <c r="N93" t="s">
        <v>102</v>
      </c>
      <c r="O93" s="102">
        <v>41911</v>
      </c>
      <c r="AB93" s="105"/>
      <c r="AC93" s="105"/>
    </row>
    <row r="94" spans="1:31" ht="38.25" x14ac:dyDescent="0.2">
      <c r="A94">
        <v>6136</v>
      </c>
      <c r="B94">
        <v>6166</v>
      </c>
      <c r="C94" t="s">
        <v>95</v>
      </c>
      <c r="D94" t="s">
        <v>45</v>
      </c>
      <c r="E94" t="s">
        <v>97</v>
      </c>
      <c r="F94" t="s">
        <v>98</v>
      </c>
      <c r="G94" t="s">
        <v>99</v>
      </c>
      <c r="H94">
        <v>998482890</v>
      </c>
      <c r="I94">
        <v>84</v>
      </c>
      <c r="J94" s="102">
        <v>41647</v>
      </c>
      <c r="K94">
        <v>500</v>
      </c>
      <c r="L94" t="s">
        <v>100</v>
      </c>
      <c r="M94" s="105" t="s">
        <v>233</v>
      </c>
      <c r="N94" t="s">
        <v>102</v>
      </c>
      <c r="O94" s="102">
        <v>41911</v>
      </c>
      <c r="AB94" s="105"/>
      <c r="AC94" s="105"/>
    </row>
    <row r="95" spans="1:31" ht="25.5" x14ac:dyDescent="0.2">
      <c r="A95">
        <v>6137</v>
      </c>
      <c r="B95">
        <v>6167</v>
      </c>
      <c r="C95" t="s">
        <v>95</v>
      </c>
      <c r="D95" t="s">
        <v>45</v>
      </c>
      <c r="E95" t="s">
        <v>97</v>
      </c>
      <c r="F95" t="s">
        <v>98</v>
      </c>
      <c r="G95" t="s">
        <v>307</v>
      </c>
      <c r="H95">
        <v>998874707</v>
      </c>
      <c r="I95">
        <v>87</v>
      </c>
      <c r="J95" s="102">
        <v>41647</v>
      </c>
      <c r="K95">
        <v>500</v>
      </c>
      <c r="L95" t="s">
        <v>100</v>
      </c>
      <c r="M95" s="105" t="s">
        <v>308</v>
      </c>
      <c r="N95" t="s">
        <v>102</v>
      </c>
      <c r="O95" s="102">
        <v>41911</v>
      </c>
      <c r="AB95" s="105"/>
      <c r="AC95" s="105"/>
    </row>
    <row r="96" spans="1:31" ht="38.25" x14ac:dyDescent="0.2">
      <c r="A96">
        <v>6138</v>
      </c>
      <c r="B96">
        <v>6168</v>
      </c>
      <c r="C96" t="s">
        <v>95</v>
      </c>
      <c r="D96" t="s">
        <v>45</v>
      </c>
      <c r="E96" t="s">
        <v>97</v>
      </c>
      <c r="F96" t="s">
        <v>98</v>
      </c>
      <c r="G96" t="s">
        <v>307</v>
      </c>
      <c r="H96">
        <v>998874707</v>
      </c>
      <c r="I96">
        <v>88</v>
      </c>
      <c r="J96" s="102">
        <v>41647</v>
      </c>
      <c r="K96">
        <v>500</v>
      </c>
      <c r="L96" t="s">
        <v>100</v>
      </c>
      <c r="M96" s="105" t="s">
        <v>233</v>
      </c>
      <c r="N96" t="s">
        <v>102</v>
      </c>
      <c r="O96" s="102">
        <v>41911</v>
      </c>
      <c r="AB96" s="105"/>
      <c r="AC96" s="105"/>
    </row>
    <row r="97" spans="1:31" ht="25.5" x14ac:dyDescent="0.2">
      <c r="A97">
        <v>6139</v>
      </c>
      <c r="B97">
        <v>6169</v>
      </c>
      <c r="C97" t="s">
        <v>95</v>
      </c>
      <c r="D97" t="s">
        <v>45</v>
      </c>
      <c r="E97" t="s">
        <v>97</v>
      </c>
      <c r="F97" t="s">
        <v>98</v>
      </c>
      <c r="G97" t="s">
        <v>309</v>
      </c>
      <c r="H97">
        <v>800325651</v>
      </c>
      <c r="I97">
        <v>89</v>
      </c>
      <c r="J97" s="102">
        <v>41647</v>
      </c>
      <c r="K97">
        <v>500</v>
      </c>
      <c r="L97" t="s">
        <v>100</v>
      </c>
      <c r="M97" s="105" t="s">
        <v>310</v>
      </c>
      <c r="N97" t="s">
        <v>102</v>
      </c>
      <c r="O97" s="102">
        <v>41912</v>
      </c>
      <c r="AB97" s="105"/>
      <c r="AC97" s="105"/>
    </row>
    <row r="98" spans="1:31" ht="38.25" x14ac:dyDescent="0.2">
      <c r="A98">
        <v>6140</v>
      </c>
      <c r="B98">
        <v>6170</v>
      </c>
      <c r="C98" t="s">
        <v>95</v>
      </c>
      <c r="D98" t="s">
        <v>45</v>
      </c>
      <c r="E98" t="s">
        <v>97</v>
      </c>
      <c r="F98" t="s">
        <v>98</v>
      </c>
      <c r="G98" t="s">
        <v>155</v>
      </c>
      <c r="H98">
        <v>998961606</v>
      </c>
      <c r="I98">
        <v>90</v>
      </c>
      <c r="J98" s="102">
        <v>41647</v>
      </c>
      <c r="K98">
        <v>1000</v>
      </c>
      <c r="L98" t="s">
        <v>100</v>
      </c>
      <c r="M98" s="105" t="s">
        <v>311</v>
      </c>
      <c r="N98" t="s">
        <v>102</v>
      </c>
      <c r="O98" s="102">
        <v>41912</v>
      </c>
      <c r="AB98" s="105"/>
      <c r="AC98" s="105"/>
    </row>
    <row r="99" spans="1:31" ht="51" x14ac:dyDescent="0.2">
      <c r="A99">
        <v>6141</v>
      </c>
      <c r="B99">
        <v>6171</v>
      </c>
      <c r="C99" t="s">
        <v>95</v>
      </c>
      <c r="D99" t="s">
        <v>45</v>
      </c>
      <c r="E99" t="s">
        <v>97</v>
      </c>
      <c r="F99" t="s">
        <v>98</v>
      </c>
      <c r="G99" t="s">
        <v>155</v>
      </c>
      <c r="H99">
        <v>998961606</v>
      </c>
      <c r="I99">
        <v>91</v>
      </c>
      <c r="J99" s="102">
        <v>41647</v>
      </c>
      <c r="K99">
        <v>1000</v>
      </c>
      <c r="L99" t="s">
        <v>100</v>
      </c>
      <c r="M99" s="105" t="s">
        <v>312</v>
      </c>
      <c r="N99" t="s">
        <v>102</v>
      </c>
      <c r="O99" s="102">
        <v>41913</v>
      </c>
      <c r="AB99" s="105"/>
      <c r="AC99" s="105"/>
    </row>
    <row r="100" spans="1:31" ht="38.25" x14ac:dyDescent="0.2">
      <c r="A100">
        <v>6142</v>
      </c>
      <c r="B100">
        <v>6172</v>
      </c>
      <c r="C100" t="s">
        <v>95</v>
      </c>
      <c r="D100" t="s">
        <v>45</v>
      </c>
      <c r="E100" t="s">
        <v>97</v>
      </c>
      <c r="F100" t="s">
        <v>98</v>
      </c>
      <c r="G100" t="s">
        <v>313</v>
      </c>
      <c r="H100">
        <v>800419593</v>
      </c>
      <c r="I100">
        <v>92</v>
      </c>
      <c r="J100" s="102">
        <v>41647</v>
      </c>
      <c r="K100">
        <v>960</v>
      </c>
      <c r="L100" t="s">
        <v>100</v>
      </c>
      <c r="M100" s="105" t="s">
        <v>314</v>
      </c>
      <c r="N100" t="s">
        <v>102</v>
      </c>
      <c r="O100" s="102">
        <v>41913</v>
      </c>
      <c r="AB100" s="105"/>
      <c r="AC100" s="105"/>
    </row>
    <row r="101" spans="1:31" ht="38.25" x14ac:dyDescent="0.2">
      <c r="A101">
        <v>6143</v>
      </c>
      <c r="B101">
        <v>6173</v>
      </c>
      <c r="C101" t="s">
        <v>95</v>
      </c>
      <c r="D101" t="s">
        <v>45</v>
      </c>
      <c r="E101" t="s">
        <v>97</v>
      </c>
      <c r="F101" t="s">
        <v>98</v>
      </c>
      <c r="G101" t="s">
        <v>313</v>
      </c>
      <c r="H101">
        <v>800419593</v>
      </c>
      <c r="I101">
        <v>93</v>
      </c>
      <c r="J101" s="102">
        <v>41647</v>
      </c>
      <c r="K101">
        <v>960</v>
      </c>
      <c r="L101" t="s">
        <v>100</v>
      </c>
      <c r="M101" s="105" t="s">
        <v>315</v>
      </c>
      <c r="N101" t="s">
        <v>102</v>
      </c>
      <c r="O101" s="102">
        <v>41913</v>
      </c>
      <c r="AB101" s="105"/>
      <c r="AC101" s="105"/>
    </row>
    <row r="102" spans="1:31" ht="38.25" x14ac:dyDescent="0.2">
      <c r="A102">
        <v>6144</v>
      </c>
      <c r="B102">
        <v>6174</v>
      </c>
      <c r="C102" t="s">
        <v>95</v>
      </c>
      <c r="D102" t="s">
        <v>45</v>
      </c>
      <c r="E102" t="s">
        <v>97</v>
      </c>
      <c r="F102" t="s">
        <v>98</v>
      </c>
      <c r="G102" t="s">
        <v>313</v>
      </c>
      <c r="H102">
        <v>800419593</v>
      </c>
      <c r="I102">
        <v>94</v>
      </c>
      <c r="J102" s="102">
        <v>41647</v>
      </c>
      <c r="K102">
        <v>960</v>
      </c>
      <c r="L102" t="s">
        <v>100</v>
      </c>
      <c r="M102" s="105" t="s">
        <v>316</v>
      </c>
      <c r="N102" t="s">
        <v>102</v>
      </c>
      <c r="O102" s="102">
        <v>41914</v>
      </c>
      <c r="AB102" s="105"/>
      <c r="AC102" s="105"/>
    </row>
    <row r="103" spans="1:31" ht="38.25" x14ac:dyDescent="0.2">
      <c r="A103">
        <v>6145</v>
      </c>
      <c r="B103">
        <v>6175</v>
      </c>
      <c r="C103" t="s">
        <v>95</v>
      </c>
      <c r="D103" t="s">
        <v>45</v>
      </c>
      <c r="E103" t="s">
        <v>97</v>
      </c>
      <c r="F103" t="s">
        <v>98</v>
      </c>
      <c r="G103" t="s">
        <v>313</v>
      </c>
      <c r="H103">
        <v>800419593</v>
      </c>
      <c r="I103">
        <v>95</v>
      </c>
      <c r="J103" s="102">
        <v>41647</v>
      </c>
      <c r="K103">
        <v>960</v>
      </c>
      <c r="L103" t="s">
        <v>100</v>
      </c>
      <c r="M103" s="105" t="s">
        <v>317</v>
      </c>
      <c r="N103" t="s">
        <v>102</v>
      </c>
      <c r="O103" s="102">
        <v>41914</v>
      </c>
      <c r="AB103" s="105"/>
      <c r="AC103" s="105"/>
    </row>
    <row r="104" spans="1:31" ht="25.5" hidden="1" x14ac:dyDescent="0.2">
      <c r="A104">
        <v>6146</v>
      </c>
      <c r="B104">
        <v>6052</v>
      </c>
      <c r="C104" t="s">
        <v>95</v>
      </c>
      <c r="D104" t="s">
        <v>96</v>
      </c>
      <c r="E104" t="s">
        <v>97</v>
      </c>
      <c r="F104" t="s">
        <v>98</v>
      </c>
      <c r="G104" t="s">
        <v>99</v>
      </c>
      <c r="H104">
        <v>998482890</v>
      </c>
      <c r="I104">
        <v>85</v>
      </c>
      <c r="J104" s="102">
        <v>41647</v>
      </c>
      <c r="K104">
        <v>200</v>
      </c>
      <c r="L104" t="s">
        <v>100</v>
      </c>
      <c r="M104" s="105" t="s">
        <v>101</v>
      </c>
      <c r="N104" t="s">
        <v>102</v>
      </c>
      <c r="O104" s="102">
        <v>41990</v>
      </c>
      <c r="AB104" s="105"/>
      <c r="AC104" s="105"/>
    </row>
    <row r="105" spans="1:31" ht="38.25" hidden="1" x14ac:dyDescent="0.2">
      <c r="A105">
        <v>6147</v>
      </c>
      <c r="B105">
        <v>6053</v>
      </c>
      <c r="C105" t="s">
        <v>95</v>
      </c>
      <c r="D105" t="s">
        <v>318</v>
      </c>
      <c r="E105" t="s">
        <v>97</v>
      </c>
      <c r="F105" t="s">
        <v>98</v>
      </c>
      <c r="G105" t="s">
        <v>319</v>
      </c>
      <c r="H105">
        <v>99595968</v>
      </c>
      <c r="I105">
        <v>78</v>
      </c>
      <c r="J105" s="102">
        <v>41647</v>
      </c>
      <c r="K105">
        <v>500</v>
      </c>
      <c r="L105" t="s">
        <v>100</v>
      </c>
      <c r="M105" s="105" t="s">
        <v>320</v>
      </c>
      <c r="N105" t="s">
        <v>102</v>
      </c>
      <c r="O105" s="102">
        <v>41788</v>
      </c>
      <c r="AB105" s="105"/>
      <c r="AC105" s="105"/>
    </row>
    <row r="106" spans="1:31" ht="25.5" hidden="1" x14ac:dyDescent="0.2">
      <c r="A106">
        <v>6148</v>
      </c>
      <c r="B106">
        <v>6054</v>
      </c>
      <c r="C106" t="s">
        <v>95</v>
      </c>
      <c r="D106" t="s">
        <v>318</v>
      </c>
      <c r="E106" t="s">
        <v>97</v>
      </c>
      <c r="F106" t="s">
        <v>321</v>
      </c>
      <c r="G106" t="s">
        <v>319</v>
      </c>
      <c r="H106">
        <v>99595968</v>
      </c>
      <c r="I106">
        <v>79</v>
      </c>
      <c r="J106" s="102">
        <v>41647</v>
      </c>
      <c r="K106">
        <v>2350</v>
      </c>
      <c r="L106" t="s">
        <v>100</v>
      </c>
      <c r="M106" s="105" t="s">
        <v>322</v>
      </c>
      <c r="N106" t="s">
        <v>102</v>
      </c>
      <c r="O106" s="102">
        <v>41820</v>
      </c>
      <c r="AB106" s="105"/>
      <c r="AC106" s="105"/>
    </row>
    <row r="107" spans="1:31" ht="38.25" hidden="1" x14ac:dyDescent="0.2">
      <c r="A107">
        <v>6149</v>
      </c>
      <c r="B107">
        <v>6055</v>
      </c>
      <c r="C107" t="s">
        <v>95</v>
      </c>
      <c r="D107" t="s">
        <v>318</v>
      </c>
      <c r="E107" t="s">
        <v>97</v>
      </c>
      <c r="F107" t="s">
        <v>98</v>
      </c>
      <c r="G107" t="s">
        <v>323</v>
      </c>
      <c r="H107">
        <v>37819428</v>
      </c>
      <c r="I107">
        <v>81</v>
      </c>
      <c r="J107" s="102">
        <v>41647</v>
      </c>
      <c r="K107">
        <v>300</v>
      </c>
      <c r="L107" t="s">
        <v>100</v>
      </c>
      <c r="M107" s="105" t="s">
        <v>324</v>
      </c>
      <c r="N107" t="s">
        <v>102</v>
      </c>
      <c r="O107" s="102">
        <v>41793</v>
      </c>
      <c r="AB107" s="105"/>
      <c r="AC107" s="105"/>
    </row>
    <row r="108" spans="1:31" ht="51" hidden="1" x14ac:dyDescent="0.2">
      <c r="A108">
        <v>6150</v>
      </c>
      <c r="B108">
        <v>6059</v>
      </c>
      <c r="C108" t="s">
        <v>95</v>
      </c>
      <c r="D108" t="s">
        <v>325</v>
      </c>
      <c r="E108" t="s">
        <v>97</v>
      </c>
      <c r="F108" t="s">
        <v>98</v>
      </c>
      <c r="G108" t="s">
        <v>326</v>
      </c>
      <c r="H108">
        <v>800543950</v>
      </c>
      <c r="I108">
        <v>42</v>
      </c>
      <c r="J108" s="102">
        <v>41647</v>
      </c>
      <c r="K108">
        <v>250</v>
      </c>
      <c r="L108" t="s">
        <v>100</v>
      </c>
      <c r="M108" s="105" t="s">
        <v>327</v>
      </c>
      <c r="N108" t="s">
        <v>102</v>
      </c>
      <c r="O108" s="102">
        <v>41808</v>
      </c>
      <c r="AB108" s="105" t="s">
        <v>57</v>
      </c>
      <c r="AC108" s="105"/>
    </row>
    <row r="109" spans="1:31" ht="25.5" hidden="1" x14ac:dyDescent="0.2">
      <c r="A109">
        <v>6151</v>
      </c>
      <c r="B109">
        <v>6060</v>
      </c>
      <c r="C109" t="s">
        <v>134</v>
      </c>
      <c r="D109" t="s">
        <v>325</v>
      </c>
      <c r="E109" t="s">
        <v>97</v>
      </c>
      <c r="F109" t="s">
        <v>98</v>
      </c>
      <c r="G109" t="s">
        <v>328</v>
      </c>
      <c r="H109">
        <v>800543893</v>
      </c>
      <c r="I109">
        <v>59</v>
      </c>
      <c r="J109" s="102">
        <v>41647</v>
      </c>
      <c r="K109">
        <v>500</v>
      </c>
      <c r="L109" t="s">
        <v>100</v>
      </c>
      <c r="M109" s="105" t="s">
        <v>329</v>
      </c>
      <c r="N109" t="s">
        <v>102</v>
      </c>
      <c r="O109" s="102">
        <v>41810</v>
      </c>
      <c r="P109" s="102">
        <v>42207</v>
      </c>
      <c r="Q109">
        <v>2941</v>
      </c>
      <c r="R109" s="102">
        <v>41647</v>
      </c>
      <c r="T109">
        <v>3034</v>
      </c>
      <c r="U109" s="102">
        <v>42220</v>
      </c>
      <c r="AB109" s="105"/>
      <c r="AC109" s="105" t="s">
        <v>330</v>
      </c>
      <c r="AD109">
        <v>500</v>
      </c>
      <c r="AE109" s="106">
        <v>42572.492465277777</v>
      </c>
    </row>
    <row r="110" spans="1:31" ht="38.25" hidden="1" x14ac:dyDescent="0.2">
      <c r="A110">
        <v>6152</v>
      </c>
      <c r="B110">
        <v>6061</v>
      </c>
      <c r="C110" t="s">
        <v>134</v>
      </c>
      <c r="D110" t="s">
        <v>325</v>
      </c>
      <c r="E110" t="s">
        <v>97</v>
      </c>
      <c r="F110" t="s">
        <v>98</v>
      </c>
      <c r="G110" t="s">
        <v>331</v>
      </c>
      <c r="H110">
        <v>800147583</v>
      </c>
      <c r="I110">
        <v>76</v>
      </c>
      <c r="J110" s="102">
        <v>41647</v>
      </c>
      <c r="K110">
        <v>300</v>
      </c>
      <c r="L110" t="s">
        <v>100</v>
      </c>
      <c r="M110" s="105" t="s">
        <v>332</v>
      </c>
      <c r="N110" t="s">
        <v>102</v>
      </c>
      <c r="O110" s="102">
        <v>41810</v>
      </c>
      <c r="P110" s="102">
        <v>42208</v>
      </c>
      <c r="Q110">
        <v>2944</v>
      </c>
      <c r="R110" s="102">
        <v>41647</v>
      </c>
      <c r="T110">
        <v>3979</v>
      </c>
      <c r="U110" s="102">
        <v>42289</v>
      </c>
      <c r="AB110" s="105"/>
      <c r="AC110" s="105" t="s">
        <v>333</v>
      </c>
      <c r="AD110">
        <v>300</v>
      </c>
      <c r="AE110" s="102">
        <v>42430</v>
      </c>
    </row>
    <row r="111" spans="1:31" ht="38.25" hidden="1" x14ac:dyDescent="0.2">
      <c r="A111">
        <v>6153</v>
      </c>
      <c r="B111">
        <v>6062</v>
      </c>
      <c r="C111" t="s">
        <v>134</v>
      </c>
      <c r="D111" t="s">
        <v>325</v>
      </c>
      <c r="E111" t="s">
        <v>97</v>
      </c>
      <c r="F111" t="s">
        <v>98</v>
      </c>
      <c r="G111" t="s">
        <v>331</v>
      </c>
      <c r="H111">
        <v>800147583</v>
      </c>
      <c r="I111">
        <v>77</v>
      </c>
      <c r="J111" s="102">
        <v>41647</v>
      </c>
      <c r="K111">
        <v>300</v>
      </c>
      <c r="L111" t="s">
        <v>100</v>
      </c>
      <c r="M111" s="105" t="s">
        <v>334</v>
      </c>
      <c r="N111" t="s">
        <v>102</v>
      </c>
      <c r="O111" s="102">
        <v>41810</v>
      </c>
      <c r="P111" s="102">
        <v>42208</v>
      </c>
      <c r="Q111">
        <v>2945</v>
      </c>
      <c r="R111" s="102">
        <v>41647</v>
      </c>
      <c r="T111">
        <v>3992</v>
      </c>
      <c r="U111" s="102">
        <v>42290</v>
      </c>
      <c r="AB111" s="105"/>
      <c r="AC111" s="105" t="s">
        <v>333</v>
      </c>
      <c r="AD111">
        <v>300</v>
      </c>
      <c r="AE111" s="102">
        <v>42430</v>
      </c>
    </row>
    <row r="112" spans="1:31" ht="51" hidden="1" x14ac:dyDescent="0.2">
      <c r="A112">
        <v>6154</v>
      </c>
      <c r="B112">
        <v>6063</v>
      </c>
      <c r="C112" t="s">
        <v>134</v>
      </c>
      <c r="D112" t="s">
        <v>325</v>
      </c>
      <c r="E112" t="s">
        <v>97</v>
      </c>
      <c r="F112" t="s">
        <v>98</v>
      </c>
      <c r="G112" t="s">
        <v>328</v>
      </c>
      <c r="H112">
        <v>800543893</v>
      </c>
      <c r="I112">
        <v>99</v>
      </c>
      <c r="J112" s="102">
        <v>41647</v>
      </c>
      <c r="K112">
        <v>500</v>
      </c>
      <c r="L112" t="s">
        <v>100</v>
      </c>
      <c r="M112" s="105" t="s">
        <v>335</v>
      </c>
      <c r="N112" t="s">
        <v>102</v>
      </c>
      <c r="O112" s="102">
        <v>41815</v>
      </c>
      <c r="P112" s="102">
        <v>42200</v>
      </c>
      <c r="Q112">
        <v>2804</v>
      </c>
      <c r="R112" s="102">
        <v>41647</v>
      </c>
      <c r="T112">
        <v>3028</v>
      </c>
      <c r="U112" s="102">
        <v>42219</v>
      </c>
      <c r="AB112" s="105"/>
      <c r="AC112" s="105" t="s">
        <v>333</v>
      </c>
      <c r="AD112">
        <v>500</v>
      </c>
      <c r="AE112" s="102">
        <v>42430</v>
      </c>
    </row>
    <row r="113" spans="1:31" ht="25.5" hidden="1" x14ac:dyDescent="0.2">
      <c r="A113">
        <v>6155</v>
      </c>
      <c r="B113">
        <v>6064</v>
      </c>
      <c r="C113" t="s">
        <v>336</v>
      </c>
      <c r="D113" t="s">
        <v>325</v>
      </c>
      <c r="E113" t="s">
        <v>97</v>
      </c>
      <c r="F113" t="s">
        <v>98</v>
      </c>
      <c r="G113" t="s">
        <v>177</v>
      </c>
      <c r="H113">
        <v>800353944</v>
      </c>
      <c r="I113">
        <v>121</v>
      </c>
      <c r="J113" s="102">
        <v>41647</v>
      </c>
      <c r="K113">
        <v>500</v>
      </c>
      <c r="L113" t="s">
        <v>100</v>
      </c>
      <c r="M113" s="105" t="s">
        <v>337</v>
      </c>
      <c r="N113" t="s">
        <v>102</v>
      </c>
      <c r="O113" s="102">
        <v>41817</v>
      </c>
      <c r="P113" s="102">
        <v>42244</v>
      </c>
      <c r="AB113" s="105" t="s">
        <v>58</v>
      </c>
      <c r="AC113" s="105"/>
    </row>
    <row r="114" spans="1:31" ht="25.5" hidden="1" x14ac:dyDescent="0.2">
      <c r="A114">
        <v>6156</v>
      </c>
      <c r="B114">
        <v>6065</v>
      </c>
      <c r="C114" t="s">
        <v>336</v>
      </c>
      <c r="D114" t="s">
        <v>325</v>
      </c>
      <c r="E114" t="s">
        <v>97</v>
      </c>
      <c r="F114" t="s">
        <v>98</v>
      </c>
      <c r="G114" t="s">
        <v>177</v>
      </c>
      <c r="H114">
        <v>800353944</v>
      </c>
      <c r="I114">
        <v>134</v>
      </c>
      <c r="J114" s="102">
        <v>41647</v>
      </c>
      <c r="K114">
        <v>500</v>
      </c>
      <c r="L114" t="s">
        <v>100</v>
      </c>
      <c r="M114" s="105" t="s">
        <v>337</v>
      </c>
      <c r="N114" t="s">
        <v>102</v>
      </c>
      <c r="O114" s="102">
        <v>41817</v>
      </c>
      <c r="P114" s="102">
        <v>42244</v>
      </c>
      <c r="AB114" s="105" t="s">
        <v>57</v>
      </c>
      <c r="AC114" s="105"/>
    </row>
    <row r="115" spans="1:31" ht="38.25" hidden="1" x14ac:dyDescent="0.2">
      <c r="A115">
        <v>6157</v>
      </c>
      <c r="B115">
        <v>6069</v>
      </c>
      <c r="C115" t="s">
        <v>336</v>
      </c>
      <c r="D115" t="s">
        <v>338</v>
      </c>
      <c r="E115" t="s">
        <v>97</v>
      </c>
      <c r="F115" t="s">
        <v>98</v>
      </c>
      <c r="G115" t="s">
        <v>339</v>
      </c>
      <c r="H115">
        <v>999347419</v>
      </c>
      <c r="I115">
        <v>58</v>
      </c>
      <c r="J115" s="102">
        <v>41647</v>
      </c>
      <c r="K115">
        <v>100</v>
      </c>
      <c r="L115" t="s">
        <v>100</v>
      </c>
      <c r="M115" s="105" t="s">
        <v>340</v>
      </c>
      <c r="N115" t="s">
        <v>102</v>
      </c>
      <c r="O115" s="102">
        <v>41850</v>
      </c>
      <c r="P115" s="102">
        <v>42040</v>
      </c>
      <c r="AB115" s="105"/>
      <c r="AC115" s="105"/>
    </row>
    <row r="116" spans="1:31" ht="51" hidden="1" x14ac:dyDescent="0.2">
      <c r="A116">
        <v>6158</v>
      </c>
      <c r="B116">
        <v>6070</v>
      </c>
      <c r="C116" t="s">
        <v>336</v>
      </c>
      <c r="D116" t="s">
        <v>338</v>
      </c>
      <c r="E116" t="s">
        <v>97</v>
      </c>
      <c r="F116" t="s">
        <v>98</v>
      </c>
      <c r="G116" t="s">
        <v>341</v>
      </c>
      <c r="H116">
        <v>999346748</v>
      </c>
      <c r="I116">
        <v>82</v>
      </c>
      <c r="J116" s="102">
        <v>41647</v>
      </c>
      <c r="K116">
        <v>200</v>
      </c>
      <c r="L116" t="s">
        <v>100</v>
      </c>
      <c r="M116" s="105" t="s">
        <v>342</v>
      </c>
      <c r="N116" t="s">
        <v>102</v>
      </c>
      <c r="O116" s="102">
        <v>41850</v>
      </c>
      <c r="P116" s="102">
        <v>42032</v>
      </c>
      <c r="AB116" s="105"/>
      <c r="AC116" s="105"/>
    </row>
    <row r="117" spans="1:31" ht="25.5" hidden="1" x14ac:dyDescent="0.2">
      <c r="A117">
        <v>6159</v>
      </c>
      <c r="B117">
        <v>6071</v>
      </c>
      <c r="C117" t="s">
        <v>336</v>
      </c>
      <c r="D117" t="s">
        <v>338</v>
      </c>
      <c r="E117" t="s">
        <v>97</v>
      </c>
      <c r="F117" t="s">
        <v>98</v>
      </c>
      <c r="G117" t="s">
        <v>343</v>
      </c>
      <c r="H117">
        <v>998380480</v>
      </c>
      <c r="I117">
        <v>83</v>
      </c>
      <c r="J117" s="102">
        <v>41647</v>
      </c>
      <c r="K117">
        <v>500</v>
      </c>
      <c r="L117" t="s">
        <v>100</v>
      </c>
      <c r="M117" s="105" t="s">
        <v>344</v>
      </c>
      <c r="N117" t="s">
        <v>102</v>
      </c>
      <c r="O117" s="102">
        <v>41851</v>
      </c>
      <c r="P117" s="102">
        <v>42054</v>
      </c>
      <c r="AB117" s="105" t="s">
        <v>345</v>
      </c>
      <c r="AC117" s="105"/>
    </row>
    <row r="118" spans="1:31" hidden="1" x14ac:dyDescent="0.2">
      <c r="A118">
        <v>6160</v>
      </c>
      <c r="B118">
        <v>6072</v>
      </c>
      <c r="C118" t="s">
        <v>95</v>
      </c>
      <c r="D118" t="s">
        <v>338</v>
      </c>
      <c r="E118" t="s">
        <v>97</v>
      </c>
      <c r="F118" t="s">
        <v>98</v>
      </c>
      <c r="G118" t="s">
        <v>346</v>
      </c>
      <c r="H118">
        <v>998329127</v>
      </c>
      <c r="I118">
        <v>172</v>
      </c>
      <c r="J118" s="102">
        <v>41647</v>
      </c>
      <c r="K118">
        <v>499</v>
      </c>
      <c r="L118" t="s">
        <v>100</v>
      </c>
      <c r="M118" s="105" t="s">
        <v>347</v>
      </c>
      <c r="N118" t="s">
        <v>102</v>
      </c>
      <c r="O118" s="102">
        <v>41852</v>
      </c>
      <c r="AB118" s="105"/>
      <c r="AC118" s="105"/>
    </row>
    <row r="119" spans="1:31" hidden="1" x14ac:dyDescent="0.2">
      <c r="A119">
        <v>6161</v>
      </c>
      <c r="B119">
        <v>6073</v>
      </c>
      <c r="C119" t="s">
        <v>134</v>
      </c>
      <c r="D119" t="s">
        <v>338</v>
      </c>
      <c r="E119" t="s">
        <v>97</v>
      </c>
      <c r="F119" t="s">
        <v>98</v>
      </c>
      <c r="G119" t="s">
        <v>348</v>
      </c>
      <c r="H119">
        <v>998329152</v>
      </c>
      <c r="I119">
        <v>173</v>
      </c>
      <c r="J119" s="102">
        <v>41647</v>
      </c>
      <c r="K119">
        <v>499</v>
      </c>
      <c r="L119" t="s">
        <v>100</v>
      </c>
      <c r="M119" s="105" t="s">
        <v>347</v>
      </c>
      <c r="N119" t="s">
        <v>102</v>
      </c>
      <c r="O119" s="102">
        <v>41647</v>
      </c>
      <c r="P119" s="102">
        <v>42012</v>
      </c>
      <c r="AB119" s="105"/>
      <c r="AC119" s="105" t="s">
        <v>55</v>
      </c>
      <c r="AE119" s="102">
        <v>41744</v>
      </c>
    </row>
    <row r="120" spans="1:31" ht="51" hidden="1" x14ac:dyDescent="0.2">
      <c r="A120">
        <v>6162</v>
      </c>
      <c r="B120">
        <v>6074</v>
      </c>
      <c r="C120" t="s">
        <v>134</v>
      </c>
      <c r="D120" t="s">
        <v>349</v>
      </c>
      <c r="E120" t="s">
        <v>97</v>
      </c>
      <c r="F120" t="s">
        <v>98</v>
      </c>
      <c r="G120" t="s">
        <v>350</v>
      </c>
      <c r="H120">
        <v>800151885</v>
      </c>
      <c r="I120">
        <v>39</v>
      </c>
      <c r="J120" s="102">
        <v>41647</v>
      </c>
      <c r="K120">
        <v>500</v>
      </c>
      <c r="L120" t="s">
        <v>100</v>
      </c>
      <c r="M120" s="105" t="s">
        <v>351</v>
      </c>
      <c r="N120" t="s">
        <v>102</v>
      </c>
      <c r="O120" s="102">
        <v>42100</v>
      </c>
      <c r="P120" s="102">
        <v>42244</v>
      </c>
      <c r="Q120">
        <v>3202</v>
      </c>
      <c r="R120" s="102">
        <v>41647</v>
      </c>
      <c r="T120">
        <v>3698</v>
      </c>
      <c r="U120" s="102">
        <v>42270</v>
      </c>
      <c r="AB120" s="105"/>
      <c r="AC120" s="105" t="s">
        <v>333</v>
      </c>
      <c r="AD120">
        <v>500</v>
      </c>
      <c r="AE120" s="102">
        <v>42430</v>
      </c>
    </row>
    <row r="121" spans="1:31" ht="38.25" hidden="1" x14ac:dyDescent="0.2">
      <c r="A121">
        <v>6163</v>
      </c>
      <c r="B121">
        <v>6075</v>
      </c>
      <c r="C121" t="s">
        <v>336</v>
      </c>
      <c r="D121" t="s">
        <v>349</v>
      </c>
      <c r="E121" t="s">
        <v>97</v>
      </c>
      <c r="F121" t="s">
        <v>98</v>
      </c>
      <c r="G121" t="s">
        <v>352</v>
      </c>
      <c r="H121">
        <v>49526727</v>
      </c>
      <c r="I121">
        <v>80</v>
      </c>
      <c r="J121" s="102">
        <v>41647</v>
      </c>
      <c r="K121">
        <v>100</v>
      </c>
      <c r="L121" t="s">
        <v>100</v>
      </c>
      <c r="M121" s="105" t="s">
        <v>353</v>
      </c>
      <c r="N121" t="s">
        <v>102</v>
      </c>
      <c r="O121" s="102">
        <v>42100</v>
      </c>
      <c r="P121" s="102">
        <v>42412</v>
      </c>
      <c r="AB121" s="105"/>
      <c r="AC121" s="105"/>
    </row>
    <row r="122" spans="1:31" ht="51" hidden="1" x14ac:dyDescent="0.2">
      <c r="A122">
        <v>6164</v>
      </c>
      <c r="B122">
        <v>6076</v>
      </c>
      <c r="C122" t="s">
        <v>134</v>
      </c>
      <c r="D122" t="s">
        <v>349</v>
      </c>
      <c r="E122" t="s">
        <v>97</v>
      </c>
      <c r="F122" t="s">
        <v>98</v>
      </c>
      <c r="G122" t="s">
        <v>350</v>
      </c>
      <c r="H122">
        <v>800151885</v>
      </c>
      <c r="I122">
        <v>98</v>
      </c>
      <c r="J122" s="102">
        <v>41647</v>
      </c>
      <c r="K122">
        <v>500</v>
      </c>
      <c r="L122" t="s">
        <v>100</v>
      </c>
      <c r="M122" s="105" t="s">
        <v>354</v>
      </c>
      <c r="N122" t="s">
        <v>102</v>
      </c>
      <c r="O122" s="102">
        <v>42100</v>
      </c>
      <c r="P122" s="102">
        <v>42244</v>
      </c>
      <c r="Q122">
        <v>3201</v>
      </c>
      <c r="AB122" s="105" t="s">
        <v>355</v>
      </c>
      <c r="AC122" s="105" t="s">
        <v>356</v>
      </c>
      <c r="AE122" s="102">
        <v>42506</v>
      </c>
    </row>
    <row r="123" spans="1:31" ht="25.5" hidden="1" x14ac:dyDescent="0.2">
      <c r="A123">
        <v>6165</v>
      </c>
      <c r="B123">
        <v>6077</v>
      </c>
      <c r="C123" t="s">
        <v>336</v>
      </c>
      <c r="D123" t="s">
        <v>349</v>
      </c>
      <c r="E123" t="s">
        <v>97</v>
      </c>
      <c r="F123" t="s">
        <v>98</v>
      </c>
      <c r="G123" t="s">
        <v>357</v>
      </c>
      <c r="H123">
        <v>143914300</v>
      </c>
      <c r="I123">
        <v>140</v>
      </c>
      <c r="J123" s="102">
        <v>41647</v>
      </c>
      <c r="K123">
        <v>100</v>
      </c>
      <c r="L123" t="s">
        <v>100</v>
      </c>
      <c r="M123" s="105" t="s">
        <v>358</v>
      </c>
      <c r="N123" t="s">
        <v>102</v>
      </c>
      <c r="O123" s="102">
        <v>42100</v>
      </c>
      <c r="P123" s="102">
        <v>42033</v>
      </c>
      <c r="AB123" s="105"/>
      <c r="AC123" s="105"/>
    </row>
    <row r="124" spans="1:31" ht="38.25" hidden="1" x14ac:dyDescent="0.2">
      <c r="A124">
        <v>6166</v>
      </c>
      <c r="B124">
        <v>6078</v>
      </c>
      <c r="C124" t="s">
        <v>336</v>
      </c>
      <c r="D124" t="s">
        <v>349</v>
      </c>
      <c r="E124" t="s">
        <v>97</v>
      </c>
      <c r="F124" t="s">
        <v>98</v>
      </c>
      <c r="G124" t="s">
        <v>352</v>
      </c>
      <c r="H124">
        <v>49526727</v>
      </c>
      <c r="I124">
        <v>141</v>
      </c>
      <c r="J124" s="102">
        <v>41647</v>
      </c>
      <c r="K124">
        <v>100</v>
      </c>
      <c r="L124" t="s">
        <v>100</v>
      </c>
      <c r="M124" s="105" t="s">
        <v>359</v>
      </c>
      <c r="N124" t="s">
        <v>102</v>
      </c>
      <c r="O124" s="102">
        <v>42100</v>
      </c>
      <c r="P124" s="102">
        <v>42007</v>
      </c>
      <c r="AB124" s="105"/>
      <c r="AC124" s="105"/>
    </row>
    <row r="125" spans="1:31" ht="38.25" hidden="1" x14ac:dyDescent="0.2">
      <c r="A125">
        <v>6167</v>
      </c>
      <c r="B125">
        <v>6079</v>
      </c>
      <c r="C125" t="s">
        <v>336</v>
      </c>
      <c r="D125" t="s">
        <v>349</v>
      </c>
      <c r="E125" t="s">
        <v>97</v>
      </c>
      <c r="F125" t="s">
        <v>98</v>
      </c>
      <c r="G125" t="s">
        <v>360</v>
      </c>
      <c r="H125">
        <v>41484203</v>
      </c>
      <c r="I125">
        <v>143</v>
      </c>
      <c r="J125" s="102">
        <v>41647</v>
      </c>
      <c r="K125">
        <v>100</v>
      </c>
      <c r="L125" t="s">
        <v>100</v>
      </c>
      <c r="M125" s="105" t="s">
        <v>361</v>
      </c>
      <c r="N125" t="s">
        <v>102</v>
      </c>
      <c r="O125" s="102">
        <v>42100</v>
      </c>
      <c r="P125" s="102">
        <v>42060</v>
      </c>
      <c r="AB125" s="105"/>
      <c r="AC125" s="105"/>
    </row>
    <row r="126" spans="1:31" ht="25.5" hidden="1" x14ac:dyDescent="0.2">
      <c r="A126">
        <v>6168</v>
      </c>
      <c r="B126">
        <v>6080</v>
      </c>
      <c r="C126" t="s">
        <v>336</v>
      </c>
      <c r="D126" t="s">
        <v>349</v>
      </c>
      <c r="E126" t="s">
        <v>97</v>
      </c>
      <c r="F126" t="s">
        <v>98</v>
      </c>
      <c r="G126" t="s">
        <v>360</v>
      </c>
      <c r="H126">
        <v>41484203</v>
      </c>
      <c r="I126">
        <v>144</v>
      </c>
      <c r="J126" s="102">
        <v>41647</v>
      </c>
      <c r="K126">
        <v>100</v>
      </c>
      <c r="L126" t="s">
        <v>100</v>
      </c>
      <c r="M126" s="105" t="s">
        <v>362</v>
      </c>
      <c r="N126" t="s">
        <v>102</v>
      </c>
      <c r="O126" s="102">
        <v>42100</v>
      </c>
      <c r="P126" s="102">
        <v>42446</v>
      </c>
      <c r="AB126" s="105"/>
      <c r="AC126" s="105"/>
    </row>
    <row r="127" spans="1:31" ht="25.5" hidden="1" x14ac:dyDescent="0.2">
      <c r="A127">
        <v>6169</v>
      </c>
      <c r="B127">
        <v>6081</v>
      </c>
      <c r="C127" t="s">
        <v>336</v>
      </c>
      <c r="D127" t="s">
        <v>349</v>
      </c>
      <c r="E127" t="s">
        <v>97</v>
      </c>
      <c r="F127" t="s">
        <v>98</v>
      </c>
      <c r="G127" t="s">
        <v>363</v>
      </c>
      <c r="H127">
        <v>127044651</v>
      </c>
      <c r="I127">
        <v>146</v>
      </c>
      <c r="J127" s="102">
        <v>41647</v>
      </c>
      <c r="K127">
        <v>100</v>
      </c>
      <c r="L127" t="s">
        <v>100</v>
      </c>
      <c r="M127" s="105" t="s">
        <v>362</v>
      </c>
      <c r="N127" t="s">
        <v>102</v>
      </c>
      <c r="O127" s="102">
        <v>42100</v>
      </c>
      <c r="P127" s="102">
        <v>42342</v>
      </c>
      <c r="AB127" s="105"/>
      <c r="AC127" s="105"/>
    </row>
    <row r="128" spans="1:31" ht="38.25" hidden="1" x14ac:dyDescent="0.2">
      <c r="A128">
        <v>6170</v>
      </c>
      <c r="B128">
        <v>6082</v>
      </c>
      <c r="C128" t="s">
        <v>95</v>
      </c>
      <c r="D128" t="s">
        <v>349</v>
      </c>
      <c r="E128" t="s">
        <v>97</v>
      </c>
      <c r="F128" t="s">
        <v>98</v>
      </c>
      <c r="G128" t="s">
        <v>363</v>
      </c>
      <c r="H128">
        <v>127044651</v>
      </c>
      <c r="I128">
        <v>158</v>
      </c>
      <c r="J128" s="102">
        <v>41647</v>
      </c>
      <c r="K128">
        <v>100</v>
      </c>
      <c r="L128" t="s">
        <v>100</v>
      </c>
      <c r="M128" s="105" t="s">
        <v>364</v>
      </c>
      <c r="N128" t="s">
        <v>102</v>
      </c>
      <c r="O128" s="102">
        <v>42100</v>
      </c>
      <c r="AB128" s="105"/>
      <c r="AC128" s="105"/>
    </row>
    <row r="129" spans="1:31" ht="25.5" hidden="1" x14ac:dyDescent="0.2">
      <c r="A129">
        <v>6171</v>
      </c>
      <c r="B129">
        <v>6088</v>
      </c>
      <c r="C129" t="s">
        <v>95</v>
      </c>
      <c r="D129" t="s">
        <v>43</v>
      </c>
      <c r="E129" t="s">
        <v>97</v>
      </c>
      <c r="F129" t="s">
        <v>98</v>
      </c>
      <c r="G129" t="s">
        <v>309</v>
      </c>
      <c r="H129">
        <v>800325651</v>
      </c>
      <c r="I129">
        <v>86</v>
      </c>
      <c r="J129" s="102">
        <v>41647</v>
      </c>
      <c r="K129">
        <v>500</v>
      </c>
      <c r="L129" t="s">
        <v>100</v>
      </c>
      <c r="M129" s="105" t="s">
        <v>365</v>
      </c>
      <c r="N129" t="s">
        <v>102</v>
      </c>
      <c r="O129" s="102">
        <v>41990</v>
      </c>
      <c r="AB129" s="105"/>
      <c r="AC129" s="105"/>
    </row>
    <row r="130" spans="1:31" ht="38.25" hidden="1" x14ac:dyDescent="0.2">
      <c r="A130">
        <v>6172</v>
      </c>
      <c r="B130">
        <v>6089</v>
      </c>
      <c r="C130" t="s">
        <v>95</v>
      </c>
      <c r="D130" t="s">
        <v>43</v>
      </c>
      <c r="E130" t="s">
        <v>97</v>
      </c>
      <c r="F130" t="s">
        <v>98</v>
      </c>
      <c r="G130" t="s">
        <v>366</v>
      </c>
      <c r="H130">
        <v>47290327</v>
      </c>
      <c r="I130">
        <v>101</v>
      </c>
      <c r="J130" s="102">
        <v>41647</v>
      </c>
      <c r="K130">
        <v>350</v>
      </c>
      <c r="L130" t="s">
        <v>100</v>
      </c>
      <c r="M130" s="105" t="s">
        <v>367</v>
      </c>
      <c r="N130" t="s">
        <v>102</v>
      </c>
      <c r="O130" s="102">
        <v>41990</v>
      </c>
      <c r="AB130" s="105"/>
      <c r="AC130" s="105"/>
    </row>
    <row r="131" spans="1:31" ht="38.25" hidden="1" x14ac:dyDescent="0.2">
      <c r="A131">
        <v>6173</v>
      </c>
      <c r="B131">
        <v>6090</v>
      </c>
      <c r="C131" t="s">
        <v>95</v>
      </c>
      <c r="D131" t="s">
        <v>43</v>
      </c>
      <c r="E131" t="s">
        <v>140</v>
      </c>
      <c r="F131" t="s">
        <v>141</v>
      </c>
      <c r="G131" t="s">
        <v>51</v>
      </c>
      <c r="H131">
        <v>63176198</v>
      </c>
      <c r="I131">
        <v>102</v>
      </c>
      <c r="J131" s="102">
        <v>41647</v>
      </c>
      <c r="K131">
        <v>100</v>
      </c>
      <c r="L131" t="s">
        <v>100</v>
      </c>
      <c r="M131" s="105" t="s">
        <v>368</v>
      </c>
      <c r="N131" t="s">
        <v>102</v>
      </c>
      <c r="O131" s="102">
        <v>41991</v>
      </c>
      <c r="AB131" s="105"/>
      <c r="AC131" s="105"/>
    </row>
    <row r="132" spans="1:31" ht="25.5" hidden="1" x14ac:dyDescent="0.2">
      <c r="A132">
        <v>6174</v>
      </c>
      <c r="B132">
        <v>6091</v>
      </c>
      <c r="C132" t="s">
        <v>95</v>
      </c>
      <c r="D132" t="s">
        <v>43</v>
      </c>
      <c r="E132" t="s">
        <v>140</v>
      </c>
      <c r="F132" t="s">
        <v>141</v>
      </c>
      <c r="G132" t="s">
        <v>369</v>
      </c>
      <c r="H132">
        <v>999053337</v>
      </c>
      <c r="I132">
        <v>107</v>
      </c>
      <c r="J132" s="102">
        <v>41647</v>
      </c>
      <c r="K132">
        <v>100</v>
      </c>
      <c r="L132" t="s">
        <v>100</v>
      </c>
      <c r="M132" s="105" t="s">
        <v>370</v>
      </c>
      <c r="N132" t="s">
        <v>102</v>
      </c>
      <c r="O132" s="102">
        <v>41991</v>
      </c>
      <c r="AB132" s="105"/>
      <c r="AC132" s="105"/>
    </row>
    <row r="133" spans="1:31" ht="25.5" hidden="1" x14ac:dyDescent="0.2">
      <c r="A133">
        <v>6175</v>
      </c>
      <c r="B133">
        <v>6092</v>
      </c>
      <c r="C133" t="s">
        <v>95</v>
      </c>
      <c r="D133" t="s">
        <v>43</v>
      </c>
      <c r="E133" t="s">
        <v>97</v>
      </c>
      <c r="F133" t="s">
        <v>98</v>
      </c>
      <c r="G133" t="s">
        <v>371</v>
      </c>
      <c r="H133">
        <v>999053130</v>
      </c>
      <c r="I133">
        <v>109</v>
      </c>
      <c r="J133" s="102">
        <v>41647</v>
      </c>
      <c r="K133">
        <v>350</v>
      </c>
      <c r="L133" t="s">
        <v>100</v>
      </c>
      <c r="M133" s="105" t="s">
        <v>372</v>
      </c>
      <c r="N133" t="s">
        <v>102</v>
      </c>
      <c r="O133" s="102">
        <v>41991</v>
      </c>
      <c r="AB133" s="105"/>
      <c r="AC133" s="105"/>
    </row>
    <row r="134" spans="1:31" ht="38.25" hidden="1" x14ac:dyDescent="0.2">
      <c r="A134">
        <v>6176</v>
      </c>
      <c r="B134">
        <v>6093</v>
      </c>
      <c r="C134" t="s">
        <v>95</v>
      </c>
      <c r="D134" t="s">
        <v>43</v>
      </c>
      <c r="E134" t="s">
        <v>97</v>
      </c>
      <c r="F134" t="s">
        <v>98</v>
      </c>
      <c r="G134" t="s">
        <v>373</v>
      </c>
      <c r="H134">
        <v>998499233</v>
      </c>
      <c r="I134">
        <v>110</v>
      </c>
      <c r="J134" s="102">
        <v>41647</v>
      </c>
      <c r="K134">
        <v>350</v>
      </c>
      <c r="L134" t="s">
        <v>100</v>
      </c>
      <c r="M134" s="105" t="s">
        <v>374</v>
      </c>
      <c r="N134" t="s">
        <v>102</v>
      </c>
      <c r="O134" s="102">
        <v>41991</v>
      </c>
      <c r="AB134" s="105"/>
      <c r="AC134" s="105"/>
    </row>
    <row r="135" spans="1:31" ht="38.25" hidden="1" x14ac:dyDescent="0.2">
      <c r="A135">
        <v>6177</v>
      </c>
      <c r="B135">
        <v>6094</v>
      </c>
      <c r="C135" t="s">
        <v>95</v>
      </c>
      <c r="D135" t="s">
        <v>43</v>
      </c>
      <c r="E135" t="s">
        <v>140</v>
      </c>
      <c r="F135" t="s">
        <v>141</v>
      </c>
      <c r="G135" t="s">
        <v>373</v>
      </c>
      <c r="H135">
        <v>998499233</v>
      </c>
      <c r="I135">
        <v>111</v>
      </c>
      <c r="J135" s="102">
        <v>41647</v>
      </c>
      <c r="K135">
        <v>100</v>
      </c>
      <c r="L135" t="s">
        <v>100</v>
      </c>
      <c r="M135" s="105" t="s">
        <v>375</v>
      </c>
      <c r="N135" t="s">
        <v>102</v>
      </c>
      <c r="O135" s="102">
        <v>42341</v>
      </c>
      <c r="AB135" s="105" t="s">
        <v>88</v>
      </c>
      <c r="AC135" s="105"/>
    </row>
    <row r="136" spans="1:31" ht="25.5" hidden="1" x14ac:dyDescent="0.2">
      <c r="A136">
        <v>6178</v>
      </c>
      <c r="B136">
        <v>6095</v>
      </c>
      <c r="C136" t="s">
        <v>95</v>
      </c>
      <c r="D136" t="s">
        <v>43</v>
      </c>
      <c r="E136" t="s">
        <v>140</v>
      </c>
      <c r="F136" t="s">
        <v>141</v>
      </c>
      <c r="G136" t="s">
        <v>51</v>
      </c>
      <c r="H136">
        <v>63176198</v>
      </c>
      <c r="I136">
        <v>112</v>
      </c>
      <c r="J136" s="102">
        <v>41647</v>
      </c>
      <c r="K136">
        <v>100</v>
      </c>
      <c r="L136" t="s">
        <v>100</v>
      </c>
      <c r="M136" s="105" t="s">
        <v>376</v>
      </c>
      <c r="N136" t="s">
        <v>102</v>
      </c>
      <c r="O136" s="102">
        <v>42061</v>
      </c>
      <c r="AB136" s="105"/>
      <c r="AC136" s="105"/>
    </row>
    <row r="137" spans="1:31" ht="25.5" hidden="1" x14ac:dyDescent="0.2">
      <c r="A137">
        <v>6179</v>
      </c>
      <c r="B137">
        <v>6096</v>
      </c>
      <c r="C137" t="s">
        <v>95</v>
      </c>
      <c r="D137" t="s">
        <v>43</v>
      </c>
      <c r="E137" t="s">
        <v>140</v>
      </c>
      <c r="F137" t="s">
        <v>141</v>
      </c>
      <c r="G137" t="s">
        <v>51</v>
      </c>
      <c r="H137">
        <v>63176198</v>
      </c>
      <c r="I137">
        <v>113</v>
      </c>
      <c r="J137" s="102">
        <v>41647</v>
      </c>
      <c r="K137">
        <v>100</v>
      </c>
      <c r="L137" t="s">
        <v>100</v>
      </c>
      <c r="M137" s="105" t="s">
        <v>377</v>
      </c>
      <c r="N137" t="s">
        <v>102</v>
      </c>
      <c r="O137" s="102">
        <v>42061</v>
      </c>
      <c r="AB137" s="105"/>
      <c r="AC137" s="105"/>
    </row>
    <row r="138" spans="1:31" ht="25.5" hidden="1" x14ac:dyDescent="0.2">
      <c r="A138">
        <v>6180</v>
      </c>
      <c r="B138">
        <v>6097</v>
      </c>
      <c r="C138" t="s">
        <v>95</v>
      </c>
      <c r="D138" t="s">
        <v>43</v>
      </c>
      <c r="E138" t="s">
        <v>140</v>
      </c>
      <c r="F138" t="s">
        <v>141</v>
      </c>
      <c r="G138" t="s">
        <v>378</v>
      </c>
      <c r="H138">
        <v>998347110</v>
      </c>
      <c r="I138">
        <v>114</v>
      </c>
      <c r="J138" s="102">
        <v>41647</v>
      </c>
      <c r="K138">
        <v>100</v>
      </c>
      <c r="L138" t="s">
        <v>100</v>
      </c>
      <c r="M138" s="105" t="s">
        <v>379</v>
      </c>
      <c r="N138" t="s">
        <v>102</v>
      </c>
      <c r="O138" s="102">
        <v>42062</v>
      </c>
      <c r="AB138" s="105"/>
      <c r="AC138" s="105"/>
    </row>
    <row r="139" spans="1:31" ht="25.5" hidden="1" x14ac:dyDescent="0.2">
      <c r="A139">
        <v>6181</v>
      </c>
      <c r="B139">
        <v>6098</v>
      </c>
      <c r="C139" t="s">
        <v>95</v>
      </c>
      <c r="D139" t="s">
        <v>43</v>
      </c>
      <c r="E139" t="s">
        <v>140</v>
      </c>
      <c r="F139" t="s">
        <v>141</v>
      </c>
      <c r="G139" t="s">
        <v>380</v>
      </c>
      <c r="H139">
        <v>998499872</v>
      </c>
      <c r="I139">
        <v>115</v>
      </c>
      <c r="J139" s="102">
        <v>41647</v>
      </c>
      <c r="K139">
        <v>100</v>
      </c>
      <c r="L139" t="s">
        <v>100</v>
      </c>
      <c r="M139" s="105" t="s">
        <v>381</v>
      </c>
      <c r="N139" t="s">
        <v>102</v>
      </c>
      <c r="O139" s="102">
        <v>42062</v>
      </c>
      <c r="AB139" s="105"/>
      <c r="AC139" s="105"/>
    </row>
    <row r="140" spans="1:31" ht="25.5" hidden="1" x14ac:dyDescent="0.2">
      <c r="A140">
        <v>6182</v>
      </c>
      <c r="B140">
        <v>6099</v>
      </c>
      <c r="C140" t="s">
        <v>95</v>
      </c>
      <c r="D140" t="s">
        <v>43</v>
      </c>
      <c r="E140" t="s">
        <v>140</v>
      </c>
      <c r="F140" t="s">
        <v>141</v>
      </c>
      <c r="G140" t="s">
        <v>382</v>
      </c>
      <c r="H140">
        <v>999054360</v>
      </c>
      <c r="I140">
        <v>116</v>
      </c>
      <c r="J140" s="102">
        <v>41647</v>
      </c>
      <c r="K140">
        <v>100</v>
      </c>
      <c r="L140" t="s">
        <v>100</v>
      </c>
      <c r="M140" s="105" t="s">
        <v>383</v>
      </c>
      <c r="N140" t="s">
        <v>102</v>
      </c>
      <c r="O140" s="102">
        <v>42065</v>
      </c>
      <c r="AB140" s="105"/>
      <c r="AC140" s="105"/>
    </row>
    <row r="141" spans="1:31" ht="25.5" hidden="1" x14ac:dyDescent="0.2">
      <c r="A141">
        <v>6183</v>
      </c>
      <c r="B141">
        <v>6100</v>
      </c>
      <c r="C141" t="s">
        <v>134</v>
      </c>
      <c r="D141" t="s">
        <v>43</v>
      </c>
      <c r="E141" t="s">
        <v>140</v>
      </c>
      <c r="F141" t="s">
        <v>141</v>
      </c>
      <c r="G141" t="s">
        <v>384</v>
      </c>
      <c r="H141">
        <v>998499595</v>
      </c>
      <c r="I141">
        <v>117</v>
      </c>
      <c r="J141" s="102">
        <v>41647</v>
      </c>
      <c r="K141">
        <v>100</v>
      </c>
      <c r="L141" t="s">
        <v>100</v>
      </c>
      <c r="M141" s="105" t="s">
        <v>385</v>
      </c>
      <c r="N141" t="s">
        <v>102</v>
      </c>
      <c r="AB141" s="105"/>
      <c r="AC141" s="105" t="s">
        <v>54</v>
      </c>
      <c r="AE141" s="102">
        <v>41745</v>
      </c>
    </row>
    <row r="142" spans="1:31" ht="25.5" hidden="1" x14ac:dyDescent="0.2">
      <c r="A142">
        <v>6184</v>
      </c>
      <c r="B142">
        <v>6101</v>
      </c>
      <c r="C142" t="s">
        <v>95</v>
      </c>
      <c r="D142" t="s">
        <v>43</v>
      </c>
      <c r="E142" t="s">
        <v>97</v>
      </c>
      <c r="F142" t="s">
        <v>98</v>
      </c>
      <c r="G142" t="s">
        <v>386</v>
      </c>
      <c r="H142">
        <v>94111387</v>
      </c>
      <c r="I142">
        <v>118</v>
      </c>
      <c r="J142" s="102">
        <v>41647</v>
      </c>
      <c r="K142">
        <v>350</v>
      </c>
      <c r="L142" t="s">
        <v>100</v>
      </c>
      <c r="M142" s="105" t="s">
        <v>387</v>
      </c>
      <c r="N142" t="s">
        <v>102</v>
      </c>
      <c r="O142" s="102">
        <v>42065</v>
      </c>
      <c r="AB142" s="105"/>
      <c r="AC142" s="105"/>
    </row>
    <row r="143" spans="1:31" ht="25.5" hidden="1" x14ac:dyDescent="0.2">
      <c r="A143">
        <v>6185</v>
      </c>
      <c r="B143">
        <v>6102</v>
      </c>
      <c r="C143" t="s">
        <v>95</v>
      </c>
      <c r="D143" t="s">
        <v>43</v>
      </c>
      <c r="E143" t="s">
        <v>97</v>
      </c>
      <c r="F143" t="s">
        <v>98</v>
      </c>
      <c r="G143" t="s">
        <v>388</v>
      </c>
      <c r="H143">
        <v>30599154</v>
      </c>
      <c r="I143">
        <v>119</v>
      </c>
      <c r="J143" s="102">
        <v>41647</v>
      </c>
      <c r="K143">
        <v>350</v>
      </c>
      <c r="L143" t="s">
        <v>100</v>
      </c>
      <c r="M143" s="105" t="s">
        <v>389</v>
      </c>
      <c r="N143" t="s">
        <v>102</v>
      </c>
      <c r="O143" s="102">
        <v>42065</v>
      </c>
      <c r="AB143" s="105"/>
      <c r="AC143" s="105"/>
    </row>
    <row r="144" spans="1:31" ht="25.5" hidden="1" x14ac:dyDescent="0.2">
      <c r="A144">
        <v>6186</v>
      </c>
      <c r="B144">
        <v>6103</v>
      </c>
      <c r="C144" t="s">
        <v>95</v>
      </c>
      <c r="D144" t="s">
        <v>43</v>
      </c>
      <c r="E144" t="s">
        <v>97</v>
      </c>
      <c r="F144" t="s">
        <v>98</v>
      </c>
      <c r="G144" t="s">
        <v>373</v>
      </c>
      <c r="H144">
        <v>998499233</v>
      </c>
      <c r="I144">
        <v>120</v>
      </c>
      <c r="J144" s="102">
        <v>41647</v>
      </c>
      <c r="K144">
        <v>350</v>
      </c>
      <c r="L144" t="s">
        <v>100</v>
      </c>
      <c r="M144" s="105" t="s">
        <v>390</v>
      </c>
      <c r="N144" t="s">
        <v>102</v>
      </c>
      <c r="O144" s="102">
        <v>42065</v>
      </c>
      <c r="AB144" s="105"/>
      <c r="AC144" s="105"/>
    </row>
    <row r="145" spans="1:31" ht="25.5" hidden="1" x14ac:dyDescent="0.2">
      <c r="A145">
        <v>6187</v>
      </c>
      <c r="B145">
        <v>6104</v>
      </c>
      <c r="C145" t="s">
        <v>95</v>
      </c>
      <c r="D145" t="s">
        <v>43</v>
      </c>
      <c r="E145" t="s">
        <v>140</v>
      </c>
      <c r="F145" t="s">
        <v>141</v>
      </c>
      <c r="G145" t="s">
        <v>391</v>
      </c>
      <c r="H145">
        <v>63176149</v>
      </c>
      <c r="I145">
        <v>123</v>
      </c>
      <c r="J145" s="102">
        <v>41647</v>
      </c>
      <c r="K145">
        <v>100</v>
      </c>
      <c r="L145" t="s">
        <v>100</v>
      </c>
      <c r="M145" s="105" t="s">
        <v>392</v>
      </c>
      <c r="N145" t="s">
        <v>102</v>
      </c>
      <c r="O145" s="102">
        <v>42110</v>
      </c>
      <c r="AB145" s="105"/>
      <c r="AC145" s="105"/>
    </row>
    <row r="146" spans="1:31" hidden="1" x14ac:dyDescent="0.2">
      <c r="A146">
        <v>6188</v>
      </c>
      <c r="B146">
        <v>6105</v>
      </c>
      <c r="C146" t="s">
        <v>95</v>
      </c>
      <c r="D146" t="s">
        <v>43</v>
      </c>
      <c r="E146" t="s">
        <v>97</v>
      </c>
      <c r="F146" t="s">
        <v>98</v>
      </c>
      <c r="G146" t="s">
        <v>391</v>
      </c>
      <c r="H146">
        <v>63176149</v>
      </c>
      <c r="I146">
        <v>124</v>
      </c>
      <c r="J146" s="102">
        <v>41647</v>
      </c>
      <c r="K146">
        <v>350</v>
      </c>
      <c r="L146" t="s">
        <v>100</v>
      </c>
      <c r="M146" s="105" t="s">
        <v>393</v>
      </c>
      <c r="N146" t="s">
        <v>102</v>
      </c>
      <c r="O146" s="102">
        <v>42110</v>
      </c>
      <c r="AB146" s="105"/>
      <c r="AC146" s="105"/>
    </row>
    <row r="147" spans="1:31" hidden="1" x14ac:dyDescent="0.2">
      <c r="A147">
        <v>6189</v>
      </c>
      <c r="B147">
        <v>6106</v>
      </c>
      <c r="C147" t="s">
        <v>95</v>
      </c>
      <c r="D147" t="s">
        <v>43</v>
      </c>
      <c r="E147" t="s">
        <v>97</v>
      </c>
      <c r="F147" t="s">
        <v>98</v>
      </c>
      <c r="G147" t="s">
        <v>177</v>
      </c>
      <c r="H147">
        <v>800353944</v>
      </c>
      <c r="I147">
        <v>135</v>
      </c>
      <c r="J147" s="102">
        <v>41647</v>
      </c>
      <c r="K147">
        <v>500</v>
      </c>
      <c r="L147" t="s">
        <v>100</v>
      </c>
      <c r="M147" s="105" t="s">
        <v>394</v>
      </c>
      <c r="N147" t="s">
        <v>102</v>
      </c>
      <c r="O147" s="102">
        <v>42110</v>
      </c>
      <c r="AB147" s="105"/>
      <c r="AC147" s="105"/>
    </row>
    <row r="148" spans="1:31" ht="38.25" hidden="1" x14ac:dyDescent="0.2">
      <c r="A148">
        <v>6190</v>
      </c>
      <c r="B148">
        <v>6107</v>
      </c>
      <c r="C148" t="s">
        <v>95</v>
      </c>
      <c r="D148" t="s">
        <v>43</v>
      </c>
      <c r="E148" t="s">
        <v>140</v>
      </c>
      <c r="F148" t="s">
        <v>141</v>
      </c>
      <c r="G148" t="s">
        <v>395</v>
      </c>
      <c r="H148">
        <v>998498678</v>
      </c>
      <c r="I148">
        <v>149</v>
      </c>
      <c r="J148" s="102">
        <v>41647</v>
      </c>
      <c r="K148">
        <v>100</v>
      </c>
      <c r="L148" t="s">
        <v>100</v>
      </c>
      <c r="M148" s="105" t="s">
        <v>396</v>
      </c>
      <c r="N148" t="s">
        <v>102</v>
      </c>
      <c r="O148" s="102">
        <v>42110</v>
      </c>
      <c r="AB148" s="105"/>
      <c r="AC148" s="105"/>
    </row>
    <row r="149" spans="1:31" ht="25.5" hidden="1" x14ac:dyDescent="0.2">
      <c r="A149">
        <v>6191</v>
      </c>
      <c r="B149">
        <v>6108</v>
      </c>
      <c r="C149" t="s">
        <v>95</v>
      </c>
      <c r="D149" t="s">
        <v>43</v>
      </c>
      <c r="E149" t="s">
        <v>140</v>
      </c>
      <c r="F149" t="s">
        <v>141</v>
      </c>
      <c r="G149" t="s">
        <v>395</v>
      </c>
      <c r="H149">
        <v>998498678</v>
      </c>
      <c r="I149">
        <v>150</v>
      </c>
      <c r="J149" s="102">
        <v>41647</v>
      </c>
      <c r="K149">
        <v>100</v>
      </c>
      <c r="L149" t="s">
        <v>100</v>
      </c>
      <c r="M149" s="105" t="s">
        <v>397</v>
      </c>
      <c r="N149" t="s">
        <v>102</v>
      </c>
      <c r="O149" s="102">
        <v>42111</v>
      </c>
      <c r="AB149" s="105"/>
      <c r="AC149" s="105"/>
    </row>
    <row r="150" spans="1:31" ht="25.5" hidden="1" x14ac:dyDescent="0.2">
      <c r="A150">
        <v>6192</v>
      </c>
      <c r="B150">
        <v>6109</v>
      </c>
      <c r="C150" t="s">
        <v>95</v>
      </c>
      <c r="D150" t="s">
        <v>43</v>
      </c>
      <c r="E150" t="s">
        <v>140</v>
      </c>
      <c r="F150" t="s">
        <v>141</v>
      </c>
      <c r="G150" t="s">
        <v>395</v>
      </c>
      <c r="H150">
        <v>998498678</v>
      </c>
      <c r="I150">
        <v>151</v>
      </c>
      <c r="J150" s="102">
        <v>41647</v>
      </c>
      <c r="K150">
        <v>100</v>
      </c>
      <c r="L150" t="s">
        <v>100</v>
      </c>
      <c r="M150" s="105" t="s">
        <v>398</v>
      </c>
      <c r="N150" t="s">
        <v>102</v>
      </c>
      <c r="O150" s="102">
        <v>42111</v>
      </c>
      <c r="AB150" s="105"/>
      <c r="AC150" s="105"/>
    </row>
    <row r="151" spans="1:31" hidden="1" x14ac:dyDescent="0.2">
      <c r="A151">
        <v>6193</v>
      </c>
      <c r="B151">
        <v>6110</v>
      </c>
      <c r="C151" t="s">
        <v>95</v>
      </c>
      <c r="D151" t="s">
        <v>43</v>
      </c>
      <c r="E151" t="s">
        <v>97</v>
      </c>
      <c r="F151" t="s">
        <v>98</v>
      </c>
      <c r="G151" t="s">
        <v>399</v>
      </c>
      <c r="H151">
        <v>800496525</v>
      </c>
      <c r="I151">
        <v>163</v>
      </c>
      <c r="J151" s="102">
        <v>41647</v>
      </c>
      <c r="K151">
        <v>960</v>
      </c>
      <c r="L151" t="s">
        <v>100</v>
      </c>
      <c r="M151" s="105" t="s">
        <v>400</v>
      </c>
      <c r="N151" t="s">
        <v>102</v>
      </c>
      <c r="O151" s="102">
        <v>42111</v>
      </c>
      <c r="AB151" s="105"/>
      <c r="AC151" s="105"/>
    </row>
    <row r="152" spans="1:31" ht="51" x14ac:dyDescent="0.2">
      <c r="A152">
        <v>6194</v>
      </c>
      <c r="B152">
        <v>6220</v>
      </c>
      <c r="C152" t="s">
        <v>95</v>
      </c>
      <c r="D152" t="s">
        <v>45</v>
      </c>
      <c r="E152" t="s">
        <v>97</v>
      </c>
      <c r="F152" t="s">
        <v>98</v>
      </c>
      <c r="G152" t="s">
        <v>177</v>
      </c>
      <c r="H152">
        <v>800353944</v>
      </c>
      <c r="I152">
        <v>178</v>
      </c>
      <c r="J152" s="102">
        <v>41648</v>
      </c>
      <c r="K152">
        <v>500</v>
      </c>
      <c r="L152" t="s">
        <v>100</v>
      </c>
      <c r="M152" s="105" t="s">
        <v>401</v>
      </c>
      <c r="N152" t="s">
        <v>102</v>
      </c>
      <c r="O152" s="102">
        <v>42053</v>
      </c>
      <c r="AB152" s="105"/>
      <c r="AC152" s="105"/>
    </row>
    <row r="153" spans="1:31" ht="38.25" x14ac:dyDescent="0.2">
      <c r="A153">
        <v>6195</v>
      </c>
      <c r="B153">
        <v>6222</v>
      </c>
      <c r="C153" t="s">
        <v>95</v>
      </c>
      <c r="D153" t="s">
        <v>45</v>
      </c>
      <c r="E153" t="s">
        <v>97</v>
      </c>
      <c r="F153" t="s">
        <v>98</v>
      </c>
      <c r="G153" t="s">
        <v>402</v>
      </c>
      <c r="H153">
        <v>999174020</v>
      </c>
      <c r="I153">
        <v>183</v>
      </c>
      <c r="J153" s="102">
        <v>41648</v>
      </c>
      <c r="K153">
        <v>440</v>
      </c>
      <c r="L153" t="s">
        <v>100</v>
      </c>
      <c r="M153" s="105" t="s">
        <v>403</v>
      </c>
      <c r="N153" t="s">
        <v>102</v>
      </c>
      <c r="O153" s="102">
        <v>42053</v>
      </c>
      <c r="AB153" s="105"/>
      <c r="AC153" s="105"/>
    </row>
    <row r="154" spans="1:31" ht="38.25" x14ac:dyDescent="0.2">
      <c r="A154">
        <v>6196</v>
      </c>
      <c r="B154">
        <v>6221</v>
      </c>
      <c r="C154" t="s">
        <v>95</v>
      </c>
      <c r="D154" t="s">
        <v>45</v>
      </c>
      <c r="E154" t="s">
        <v>97</v>
      </c>
      <c r="F154" t="s">
        <v>98</v>
      </c>
      <c r="G154" t="s">
        <v>175</v>
      </c>
      <c r="H154">
        <v>43357338</v>
      </c>
      <c r="I154">
        <v>179</v>
      </c>
      <c r="J154" s="102">
        <v>41648</v>
      </c>
      <c r="K154">
        <v>500</v>
      </c>
      <c r="L154" t="s">
        <v>100</v>
      </c>
      <c r="M154" s="105" t="s">
        <v>404</v>
      </c>
      <c r="N154" t="s">
        <v>102</v>
      </c>
      <c r="O154" s="102">
        <v>42053</v>
      </c>
      <c r="AB154" s="105"/>
      <c r="AC154" s="105"/>
    </row>
    <row r="155" spans="1:31" ht="38.25" x14ac:dyDescent="0.2">
      <c r="A155">
        <v>6197</v>
      </c>
      <c r="B155">
        <v>6219</v>
      </c>
      <c r="C155" t="s">
        <v>134</v>
      </c>
      <c r="D155" t="s">
        <v>45</v>
      </c>
      <c r="E155" t="s">
        <v>97</v>
      </c>
      <c r="F155" t="s">
        <v>98</v>
      </c>
      <c r="G155" t="s">
        <v>49</v>
      </c>
      <c r="H155">
        <v>998454006</v>
      </c>
      <c r="I155">
        <v>177</v>
      </c>
      <c r="J155" s="102">
        <v>41648</v>
      </c>
      <c r="K155">
        <v>350</v>
      </c>
      <c r="L155" t="s">
        <v>100</v>
      </c>
      <c r="M155" s="105" t="s">
        <v>405</v>
      </c>
      <c r="N155" t="s">
        <v>102</v>
      </c>
      <c r="AB155" s="105"/>
      <c r="AC155" s="105" t="s">
        <v>406</v>
      </c>
      <c r="AE155" s="102">
        <v>41740</v>
      </c>
    </row>
    <row r="156" spans="1:31" ht="38.25" x14ac:dyDescent="0.2">
      <c r="A156">
        <v>6198</v>
      </c>
      <c r="B156">
        <v>6218</v>
      </c>
      <c r="C156" t="s">
        <v>95</v>
      </c>
      <c r="D156" t="s">
        <v>45</v>
      </c>
      <c r="E156" t="s">
        <v>97</v>
      </c>
      <c r="F156" t="s">
        <v>98</v>
      </c>
      <c r="G156" t="s">
        <v>407</v>
      </c>
      <c r="H156">
        <v>54573864</v>
      </c>
      <c r="I156">
        <v>176</v>
      </c>
      <c r="J156" s="102">
        <v>41648</v>
      </c>
      <c r="K156">
        <v>350</v>
      </c>
      <c r="L156" t="s">
        <v>100</v>
      </c>
      <c r="M156" s="105" t="s">
        <v>408</v>
      </c>
      <c r="N156" t="s">
        <v>102</v>
      </c>
      <c r="O156" s="102">
        <v>42052</v>
      </c>
      <c r="AB156" s="105"/>
      <c r="AC156" s="105"/>
    </row>
    <row r="157" spans="1:31" ht="38.25" hidden="1" x14ac:dyDescent="0.2">
      <c r="A157">
        <v>6199</v>
      </c>
      <c r="B157">
        <v>6066</v>
      </c>
      <c r="C157" t="s">
        <v>134</v>
      </c>
      <c r="D157" t="s">
        <v>325</v>
      </c>
      <c r="E157" t="s">
        <v>97</v>
      </c>
      <c r="F157" t="s">
        <v>98</v>
      </c>
      <c r="G157" t="s">
        <v>409</v>
      </c>
      <c r="H157">
        <v>800543790</v>
      </c>
      <c r="I157">
        <v>221</v>
      </c>
      <c r="J157" s="102">
        <v>41649</v>
      </c>
      <c r="K157">
        <v>500</v>
      </c>
      <c r="L157" t="s">
        <v>100</v>
      </c>
      <c r="M157" s="105" t="s">
        <v>410</v>
      </c>
      <c r="N157" t="s">
        <v>102</v>
      </c>
      <c r="O157" s="102">
        <v>41820</v>
      </c>
      <c r="P157" s="102">
        <v>42275</v>
      </c>
      <c r="AB157" s="105"/>
      <c r="AC157" s="105" t="s">
        <v>411</v>
      </c>
      <c r="AE157" s="102">
        <v>42340</v>
      </c>
    </row>
    <row r="158" spans="1:31" ht="38.25" hidden="1" x14ac:dyDescent="0.2">
      <c r="A158">
        <v>6200</v>
      </c>
      <c r="B158">
        <v>6068</v>
      </c>
      <c r="C158" t="s">
        <v>134</v>
      </c>
      <c r="D158" t="s">
        <v>412</v>
      </c>
      <c r="E158" t="s">
        <v>97</v>
      </c>
      <c r="F158" t="s">
        <v>98</v>
      </c>
      <c r="G158" t="s">
        <v>413</v>
      </c>
      <c r="H158">
        <v>998329140</v>
      </c>
      <c r="I158">
        <v>252</v>
      </c>
      <c r="J158" s="102">
        <v>41649</v>
      </c>
      <c r="K158">
        <v>499</v>
      </c>
      <c r="L158" t="s">
        <v>100</v>
      </c>
      <c r="M158" s="105" t="s">
        <v>414</v>
      </c>
      <c r="N158" t="s">
        <v>102</v>
      </c>
      <c r="O158" s="102">
        <v>41649</v>
      </c>
      <c r="P158" s="102">
        <v>42087</v>
      </c>
      <c r="AB158" s="105"/>
      <c r="AC158" s="105" t="s">
        <v>415</v>
      </c>
      <c r="AE158" s="102">
        <v>41744</v>
      </c>
    </row>
    <row r="159" spans="1:31" ht="25.5" hidden="1" x14ac:dyDescent="0.2">
      <c r="A159">
        <v>6201</v>
      </c>
      <c r="B159">
        <v>6111</v>
      </c>
      <c r="C159" t="s">
        <v>95</v>
      </c>
      <c r="D159" t="s">
        <v>43</v>
      </c>
      <c r="E159" t="s">
        <v>97</v>
      </c>
      <c r="F159" t="s">
        <v>98</v>
      </c>
      <c r="G159" t="s">
        <v>416</v>
      </c>
      <c r="H159">
        <v>998499767</v>
      </c>
      <c r="I159">
        <v>223</v>
      </c>
      <c r="J159" s="102">
        <v>41649</v>
      </c>
      <c r="K159">
        <v>500</v>
      </c>
      <c r="L159" t="s">
        <v>100</v>
      </c>
      <c r="M159" s="105" t="s">
        <v>417</v>
      </c>
      <c r="N159" t="s">
        <v>102</v>
      </c>
      <c r="O159" s="102">
        <v>42111</v>
      </c>
      <c r="AB159" s="105"/>
      <c r="AC159" s="105"/>
    </row>
    <row r="160" spans="1:31" ht="38.25" hidden="1" x14ac:dyDescent="0.2">
      <c r="A160">
        <v>6202</v>
      </c>
      <c r="B160">
        <v>6085</v>
      </c>
      <c r="C160" t="s">
        <v>151</v>
      </c>
      <c r="D160" t="s">
        <v>418</v>
      </c>
      <c r="E160" t="s">
        <v>97</v>
      </c>
      <c r="F160" t="s">
        <v>98</v>
      </c>
      <c r="G160" t="s">
        <v>409</v>
      </c>
      <c r="H160">
        <v>800543790</v>
      </c>
      <c r="I160">
        <v>219</v>
      </c>
      <c r="J160" s="102">
        <v>41649</v>
      </c>
      <c r="K160">
        <v>500</v>
      </c>
      <c r="L160" t="s">
        <v>100</v>
      </c>
      <c r="M160" s="105" t="s">
        <v>419</v>
      </c>
      <c r="N160" t="s">
        <v>102</v>
      </c>
      <c r="O160" s="102">
        <v>41929</v>
      </c>
      <c r="P160" s="102">
        <v>42275</v>
      </c>
      <c r="Q160">
        <v>3820</v>
      </c>
      <c r="R160" s="102">
        <v>41649</v>
      </c>
      <c r="T160">
        <v>3954</v>
      </c>
      <c r="U160" s="102">
        <v>42284</v>
      </c>
      <c r="AB160" s="105"/>
      <c r="AC160" s="105"/>
    </row>
    <row r="161" spans="1:29" ht="25.5" hidden="1" x14ac:dyDescent="0.2">
      <c r="A161">
        <v>6203</v>
      </c>
      <c r="B161">
        <v>6086</v>
      </c>
      <c r="C161" t="s">
        <v>95</v>
      </c>
      <c r="D161" t="s">
        <v>418</v>
      </c>
      <c r="E161" t="s">
        <v>97</v>
      </c>
      <c r="F161" t="s">
        <v>98</v>
      </c>
      <c r="G161" t="s">
        <v>420</v>
      </c>
      <c r="H161">
        <v>46015147</v>
      </c>
      <c r="I161">
        <v>276</v>
      </c>
      <c r="J161" s="102">
        <v>41653</v>
      </c>
      <c r="K161">
        <v>100</v>
      </c>
      <c r="L161" t="s">
        <v>100</v>
      </c>
      <c r="M161" s="105" t="s">
        <v>421</v>
      </c>
      <c r="N161" t="s">
        <v>102</v>
      </c>
      <c r="O161" s="102">
        <v>41929</v>
      </c>
      <c r="AB161" s="105"/>
      <c r="AC161" s="105"/>
    </row>
    <row r="162" spans="1:29" ht="25.5" hidden="1" x14ac:dyDescent="0.2">
      <c r="A162">
        <v>6204</v>
      </c>
      <c r="B162">
        <v>6056</v>
      </c>
      <c r="C162" t="s">
        <v>95</v>
      </c>
      <c r="D162" t="s">
        <v>318</v>
      </c>
      <c r="E162" t="s">
        <v>97</v>
      </c>
      <c r="F162" t="s">
        <v>98</v>
      </c>
      <c r="G162" t="s">
        <v>323</v>
      </c>
      <c r="H162">
        <v>37819428</v>
      </c>
      <c r="I162">
        <v>291</v>
      </c>
      <c r="J162" s="102">
        <v>41653</v>
      </c>
      <c r="K162">
        <v>300</v>
      </c>
      <c r="L162" t="s">
        <v>100</v>
      </c>
      <c r="M162" s="105" t="s">
        <v>422</v>
      </c>
      <c r="N162" t="s">
        <v>102</v>
      </c>
      <c r="O162" s="102">
        <v>41794</v>
      </c>
      <c r="AB162" s="105"/>
      <c r="AC162" s="105"/>
    </row>
    <row r="163" spans="1:29" ht="51" hidden="1" x14ac:dyDescent="0.2">
      <c r="A163">
        <v>6205</v>
      </c>
      <c r="B163">
        <v>6113</v>
      </c>
      <c r="C163" t="s">
        <v>95</v>
      </c>
      <c r="D163" t="s">
        <v>43</v>
      </c>
      <c r="E163" t="s">
        <v>97</v>
      </c>
      <c r="F163" t="s">
        <v>98</v>
      </c>
      <c r="G163" t="s">
        <v>373</v>
      </c>
      <c r="H163">
        <v>998499233</v>
      </c>
      <c r="I163">
        <v>312</v>
      </c>
      <c r="J163" s="102">
        <v>41655</v>
      </c>
      <c r="K163">
        <v>350</v>
      </c>
      <c r="L163" t="s">
        <v>100</v>
      </c>
      <c r="M163" s="105" t="s">
        <v>423</v>
      </c>
      <c r="N163" t="s">
        <v>102</v>
      </c>
      <c r="O163" s="102">
        <v>42115</v>
      </c>
      <c r="AB163" s="105"/>
      <c r="AC163" s="105"/>
    </row>
    <row r="164" spans="1:29" ht="38.25" hidden="1" x14ac:dyDescent="0.2">
      <c r="A164">
        <v>6206</v>
      </c>
      <c r="B164">
        <v>6083</v>
      </c>
      <c r="C164" t="s">
        <v>95</v>
      </c>
      <c r="D164" t="s">
        <v>349</v>
      </c>
      <c r="E164" t="s">
        <v>97</v>
      </c>
      <c r="F164" t="s">
        <v>98</v>
      </c>
      <c r="G164" t="s">
        <v>424</v>
      </c>
      <c r="H164">
        <v>54791357</v>
      </c>
      <c r="I164">
        <v>308</v>
      </c>
      <c r="J164" s="102">
        <v>41655</v>
      </c>
      <c r="K164">
        <v>200</v>
      </c>
      <c r="L164" t="s">
        <v>100</v>
      </c>
      <c r="M164" s="105" t="s">
        <v>425</v>
      </c>
      <c r="N164" t="s">
        <v>102</v>
      </c>
      <c r="O164" s="102">
        <v>42101</v>
      </c>
      <c r="AB164" s="105"/>
      <c r="AC164" s="105"/>
    </row>
    <row r="165" spans="1:29" ht="38.25" hidden="1" x14ac:dyDescent="0.2">
      <c r="A165">
        <v>6207</v>
      </c>
      <c r="B165">
        <v>6112</v>
      </c>
      <c r="C165" t="s">
        <v>95</v>
      </c>
      <c r="D165" t="s">
        <v>43</v>
      </c>
      <c r="E165" t="s">
        <v>140</v>
      </c>
      <c r="F165" t="s">
        <v>141</v>
      </c>
      <c r="G165" t="s">
        <v>386</v>
      </c>
      <c r="H165">
        <v>94111387</v>
      </c>
      <c r="I165">
        <v>311</v>
      </c>
      <c r="J165" s="102">
        <v>41655</v>
      </c>
      <c r="K165">
        <v>100</v>
      </c>
      <c r="L165" t="s">
        <v>100</v>
      </c>
      <c r="M165" s="105" t="s">
        <v>426</v>
      </c>
      <c r="N165" t="s">
        <v>102</v>
      </c>
      <c r="O165" s="102">
        <v>42115</v>
      </c>
      <c r="AB165" s="105"/>
      <c r="AC165" s="105"/>
    </row>
    <row r="166" spans="1:29" ht="25.5" hidden="1" x14ac:dyDescent="0.2">
      <c r="A166">
        <v>6208</v>
      </c>
      <c r="B166">
        <v>6115</v>
      </c>
      <c r="C166" t="s">
        <v>95</v>
      </c>
      <c r="D166" t="s">
        <v>43</v>
      </c>
      <c r="E166" t="s">
        <v>140</v>
      </c>
      <c r="F166" t="s">
        <v>141</v>
      </c>
      <c r="G166" t="s">
        <v>427</v>
      </c>
      <c r="H166">
        <v>102936311</v>
      </c>
      <c r="I166">
        <v>373</v>
      </c>
      <c r="J166" s="102">
        <v>41662</v>
      </c>
      <c r="K166">
        <v>100</v>
      </c>
      <c r="L166" t="s">
        <v>100</v>
      </c>
      <c r="M166" s="105" t="s">
        <v>428</v>
      </c>
      <c r="N166" t="s">
        <v>102</v>
      </c>
      <c r="O166" s="102">
        <v>42115</v>
      </c>
      <c r="AB166" s="105"/>
      <c r="AC166" s="105"/>
    </row>
    <row r="167" spans="1:29" ht="25.5" hidden="1" x14ac:dyDescent="0.2">
      <c r="A167">
        <v>6209</v>
      </c>
      <c r="B167">
        <v>6114</v>
      </c>
      <c r="C167" t="s">
        <v>95</v>
      </c>
      <c r="D167" t="s">
        <v>43</v>
      </c>
      <c r="E167" t="s">
        <v>97</v>
      </c>
      <c r="F167" t="s">
        <v>98</v>
      </c>
      <c r="G167" t="s">
        <v>427</v>
      </c>
      <c r="H167">
        <v>102936311</v>
      </c>
      <c r="I167">
        <v>372</v>
      </c>
      <c r="J167" s="102">
        <v>41662</v>
      </c>
      <c r="K167">
        <v>960</v>
      </c>
      <c r="L167" t="s">
        <v>100</v>
      </c>
      <c r="M167" s="105" t="s">
        <v>428</v>
      </c>
      <c r="N167" t="s">
        <v>102</v>
      </c>
      <c r="O167" s="102">
        <v>42115</v>
      </c>
      <c r="AB167" s="105"/>
      <c r="AC167" s="105"/>
    </row>
    <row r="168" spans="1:29" ht="51" hidden="1" x14ac:dyDescent="0.2">
      <c r="A168">
        <v>6210</v>
      </c>
      <c r="B168">
        <v>6084</v>
      </c>
      <c r="C168" t="s">
        <v>95</v>
      </c>
      <c r="D168" t="s">
        <v>349</v>
      </c>
      <c r="E168" t="s">
        <v>97</v>
      </c>
      <c r="F168" t="s">
        <v>98</v>
      </c>
      <c r="G168" t="s">
        <v>429</v>
      </c>
      <c r="H168">
        <v>136222353</v>
      </c>
      <c r="I168">
        <v>379</v>
      </c>
      <c r="J168" s="102">
        <v>41662</v>
      </c>
      <c r="K168">
        <v>480</v>
      </c>
      <c r="L168" t="s">
        <v>100</v>
      </c>
      <c r="M168" s="105" t="s">
        <v>430</v>
      </c>
      <c r="N168" t="s">
        <v>102</v>
      </c>
      <c r="O168" s="102">
        <v>42101</v>
      </c>
      <c r="AB168" s="105"/>
      <c r="AC168" s="105"/>
    </row>
    <row r="169" spans="1:29" ht="51" x14ac:dyDescent="0.2">
      <c r="A169">
        <v>6211</v>
      </c>
      <c r="B169">
        <v>6223</v>
      </c>
      <c r="C169" t="s">
        <v>95</v>
      </c>
      <c r="D169" t="s">
        <v>45</v>
      </c>
      <c r="E169" t="s">
        <v>97</v>
      </c>
      <c r="F169" t="s">
        <v>98</v>
      </c>
      <c r="G169" t="s">
        <v>431</v>
      </c>
      <c r="H169">
        <v>123193131</v>
      </c>
      <c r="I169">
        <v>497</v>
      </c>
      <c r="J169" s="102">
        <v>41675</v>
      </c>
      <c r="K169">
        <v>200</v>
      </c>
      <c r="L169" t="s">
        <v>100</v>
      </c>
      <c r="M169" s="105" t="s">
        <v>432</v>
      </c>
      <c r="N169" t="s">
        <v>102</v>
      </c>
      <c r="O169" s="102">
        <v>42053</v>
      </c>
      <c r="AB169" s="105"/>
      <c r="AC169" s="105"/>
    </row>
    <row r="170" spans="1:29" ht="38.25" x14ac:dyDescent="0.2">
      <c r="A170">
        <v>6212</v>
      </c>
      <c r="B170">
        <v>6224</v>
      </c>
      <c r="C170" t="s">
        <v>95</v>
      </c>
      <c r="D170" t="s">
        <v>45</v>
      </c>
      <c r="E170" t="s">
        <v>97</v>
      </c>
      <c r="F170" t="s">
        <v>98</v>
      </c>
      <c r="G170" t="s">
        <v>433</v>
      </c>
      <c r="H170">
        <v>53051394</v>
      </c>
      <c r="I170">
        <v>508</v>
      </c>
      <c r="J170" s="102">
        <v>41676</v>
      </c>
      <c r="K170">
        <v>500</v>
      </c>
      <c r="L170" t="s">
        <v>100</v>
      </c>
      <c r="M170" s="105" t="s">
        <v>434</v>
      </c>
      <c r="N170" t="s">
        <v>102</v>
      </c>
      <c r="O170" s="102">
        <v>42053</v>
      </c>
      <c r="AB170" s="105"/>
      <c r="AC170" s="105"/>
    </row>
    <row r="171" spans="1:29" ht="38.25" hidden="1" x14ac:dyDescent="0.2">
      <c r="A171">
        <v>6213</v>
      </c>
      <c r="B171">
        <v>6058</v>
      </c>
      <c r="C171" t="s">
        <v>435</v>
      </c>
      <c r="D171" t="s">
        <v>318</v>
      </c>
      <c r="E171" t="s">
        <v>97</v>
      </c>
      <c r="F171" t="s">
        <v>98</v>
      </c>
      <c r="G171" t="s">
        <v>436</v>
      </c>
      <c r="H171">
        <v>30376801</v>
      </c>
      <c r="I171">
        <v>582</v>
      </c>
      <c r="J171" s="102">
        <v>41683</v>
      </c>
      <c r="K171">
        <v>100</v>
      </c>
      <c r="L171" t="s">
        <v>100</v>
      </c>
      <c r="M171" s="105" t="s">
        <v>437</v>
      </c>
      <c r="N171" t="s">
        <v>102</v>
      </c>
      <c r="AB171" s="105" t="s">
        <v>438</v>
      </c>
      <c r="AC171" s="105"/>
    </row>
    <row r="172" spans="1:29" ht="38.25" hidden="1" x14ac:dyDescent="0.2">
      <c r="A172">
        <v>6214</v>
      </c>
      <c r="B172">
        <v>6057</v>
      </c>
      <c r="C172" t="s">
        <v>95</v>
      </c>
      <c r="D172" t="s">
        <v>318</v>
      </c>
      <c r="E172" t="s">
        <v>97</v>
      </c>
      <c r="F172" t="s">
        <v>98</v>
      </c>
      <c r="G172" t="s">
        <v>436</v>
      </c>
      <c r="H172">
        <v>30376801</v>
      </c>
      <c r="I172">
        <v>580</v>
      </c>
      <c r="J172" s="102">
        <v>41683</v>
      </c>
      <c r="K172">
        <v>100</v>
      </c>
      <c r="L172" t="s">
        <v>100</v>
      </c>
      <c r="M172" s="105" t="s">
        <v>437</v>
      </c>
      <c r="N172" t="s">
        <v>102</v>
      </c>
      <c r="O172" s="102">
        <v>42177</v>
      </c>
      <c r="AB172" s="105" t="s">
        <v>438</v>
      </c>
      <c r="AC172" s="105"/>
    </row>
    <row r="173" spans="1:29" ht="38.25" x14ac:dyDescent="0.2">
      <c r="A173">
        <v>6215</v>
      </c>
      <c r="B173">
        <v>6225</v>
      </c>
      <c r="C173" t="s">
        <v>95</v>
      </c>
      <c r="D173" t="s">
        <v>45</v>
      </c>
      <c r="E173" t="s">
        <v>97</v>
      </c>
      <c r="F173" t="s">
        <v>98</v>
      </c>
      <c r="G173" t="s">
        <v>439</v>
      </c>
      <c r="H173">
        <v>800549387</v>
      </c>
      <c r="I173">
        <v>590</v>
      </c>
      <c r="J173" s="102">
        <v>41684</v>
      </c>
      <c r="K173">
        <v>350</v>
      </c>
      <c r="L173" t="s">
        <v>100</v>
      </c>
      <c r="M173" s="105" t="s">
        <v>440</v>
      </c>
      <c r="N173" t="s">
        <v>102</v>
      </c>
      <c r="O173" s="102">
        <v>42053</v>
      </c>
      <c r="AB173" s="105"/>
      <c r="AC173" s="105"/>
    </row>
    <row r="174" spans="1:29" ht="38.25" x14ac:dyDescent="0.2">
      <c r="A174">
        <v>6216</v>
      </c>
      <c r="B174">
        <v>6227</v>
      </c>
      <c r="C174" t="s">
        <v>95</v>
      </c>
      <c r="D174" t="s">
        <v>45</v>
      </c>
      <c r="E174" t="s">
        <v>140</v>
      </c>
      <c r="F174" t="s">
        <v>141</v>
      </c>
      <c r="G174" t="s">
        <v>441</v>
      </c>
      <c r="H174">
        <v>999172861</v>
      </c>
      <c r="I174">
        <v>618</v>
      </c>
      <c r="J174" s="102">
        <v>41687</v>
      </c>
      <c r="K174">
        <v>100</v>
      </c>
      <c r="L174" t="s">
        <v>100</v>
      </c>
      <c r="M174" s="105" t="s">
        <v>442</v>
      </c>
      <c r="N174" t="s">
        <v>102</v>
      </c>
      <c r="O174" s="102">
        <v>42055</v>
      </c>
      <c r="AB174" s="105"/>
      <c r="AC174" s="105"/>
    </row>
    <row r="175" spans="1:29" ht="38.25" x14ac:dyDescent="0.2">
      <c r="A175">
        <v>6217</v>
      </c>
      <c r="B175">
        <v>6226</v>
      </c>
      <c r="C175" t="s">
        <v>95</v>
      </c>
      <c r="D175" t="s">
        <v>45</v>
      </c>
      <c r="E175" t="s">
        <v>140</v>
      </c>
      <c r="F175" t="s">
        <v>141</v>
      </c>
      <c r="G175" t="s">
        <v>443</v>
      </c>
      <c r="H175">
        <v>99306782</v>
      </c>
      <c r="I175">
        <v>616</v>
      </c>
      <c r="J175" s="102">
        <v>41687</v>
      </c>
      <c r="K175">
        <v>100</v>
      </c>
      <c r="L175" t="s">
        <v>100</v>
      </c>
      <c r="M175" s="105" t="s">
        <v>442</v>
      </c>
      <c r="N175" t="s">
        <v>102</v>
      </c>
      <c r="O175" s="102">
        <v>42053</v>
      </c>
      <c r="AB175" s="105"/>
      <c r="AC175" s="105"/>
    </row>
    <row r="176" spans="1:29" ht="38.25" x14ac:dyDescent="0.2">
      <c r="A176">
        <v>6218</v>
      </c>
      <c r="B176">
        <v>6229</v>
      </c>
      <c r="C176" t="s">
        <v>95</v>
      </c>
      <c r="D176" t="s">
        <v>45</v>
      </c>
      <c r="E176" t="s">
        <v>140</v>
      </c>
      <c r="F176" t="s">
        <v>141</v>
      </c>
      <c r="G176" t="s">
        <v>443</v>
      </c>
      <c r="H176">
        <v>99306782</v>
      </c>
      <c r="I176">
        <v>659</v>
      </c>
      <c r="J176" s="102">
        <v>41688</v>
      </c>
      <c r="K176">
        <v>100</v>
      </c>
      <c r="L176" t="s">
        <v>100</v>
      </c>
      <c r="M176" s="105" t="s">
        <v>444</v>
      </c>
      <c r="N176" t="s">
        <v>102</v>
      </c>
      <c r="O176" s="102">
        <v>42055</v>
      </c>
      <c r="AB176" s="105"/>
      <c r="AC176" s="105"/>
    </row>
    <row r="177" spans="1:31" ht="51" x14ac:dyDescent="0.2">
      <c r="A177">
        <v>6219</v>
      </c>
      <c r="B177">
        <v>6228</v>
      </c>
      <c r="C177" t="s">
        <v>95</v>
      </c>
      <c r="D177" t="s">
        <v>45</v>
      </c>
      <c r="E177" t="s">
        <v>140</v>
      </c>
      <c r="F177" t="s">
        <v>141</v>
      </c>
      <c r="G177" t="s">
        <v>441</v>
      </c>
      <c r="H177">
        <v>999172861</v>
      </c>
      <c r="I177">
        <v>658</v>
      </c>
      <c r="J177" s="102">
        <v>41688</v>
      </c>
      <c r="K177">
        <v>100</v>
      </c>
      <c r="L177" t="s">
        <v>100</v>
      </c>
      <c r="M177" s="105" t="s">
        <v>445</v>
      </c>
      <c r="N177" t="s">
        <v>102</v>
      </c>
      <c r="O177" s="102">
        <v>42055</v>
      </c>
      <c r="AB177" s="105"/>
      <c r="AC177" s="105"/>
    </row>
    <row r="178" spans="1:31" ht="38.25" x14ac:dyDescent="0.2">
      <c r="A178">
        <v>6220</v>
      </c>
      <c r="B178">
        <v>6230</v>
      </c>
      <c r="C178" t="s">
        <v>95</v>
      </c>
      <c r="D178" t="s">
        <v>45</v>
      </c>
      <c r="E178" t="s">
        <v>140</v>
      </c>
      <c r="F178" t="s">
        <v>141</v>
      </c>
      <c r="G178" t="s">
        <v>446</v>
      </c>
      <c r="H178">
        <v>104908288</v>
      </c>
      <c r="I178">
        <v>777</v>
      </c>
      <c r="J178" s="102">
        <v>41690</v>
      </c>
      <c r="K178">
        <v>100</v>
      </c>
      <c r="L178" t="s">
        <v>100</v>
      </c>
      <c r="M178" s="105" t="s">
        <v>447</v>
      </c>
      <c r="N178" t="s">
        <v>102</v>
      </c>
      <c r="O178" s="102">
        <v>42055</v>
      </c>
      <c r="AB178" s="105"/>
      <c r="AC178" s="105"/>
    </row>
    <row r="179" spans="1:31" ht="51" x14ac:dyDescent="0.2">
      <c r="A179">
        <v>6221</v>
      </c>
      <c r="B179">
        <v>6231</v>
      </c>
      <c r="C179" t="s">
        <v>95</v>
      </c>
      <c r="D179" t="s">
        <v>45</v>
      </c>
      <c r="E179" t="s">
        <v>97</v>
      </c>
      <c r="F179" t="s">
        <v>98</v>
      </c>
      <c r="G179" t="s">
        <v>448</v>
      </c>
      <c r="H179">
        <v>110110574</v>
      </c>
      <c r="I179">
        <v>1061</v>
      </c>
      <c r="J179" s="102">
        <v>41703</v>
      </c>
      <c r="K179">
        <v>200</v>
      </c>
      <c r="L179" t="s">
        <v>100</v>
      </c>
      <c r="M179" s="105" t="s">
        <v>449</v>
      </c>
      <c r="N179" t="s">
        <v>102</v>
      </c>
      <c r="O179" s="102">
        <v>42059</v>
      </c>
      <c r="AB179" s="105"/>
      <c r="AC179" s="105"/>
    </row>
    <row r="180" spans="1:31" ht="63.75" x14ac:dyDescent="0.2">
      <c r="A180">
        <v>6222</v>
      </c>
      <c r="B180">
        <v>6232</v>
      </c>
      <c r="C180" t="s">
        <v>134</v>
      </c>
      <c r="D180" t="s">
        <v>45</v>
      </c>
      <c r="E180" t="s">
        <v>97</v>
      </c>
      <c r="F180" t="s">
        <v>98</v>
      </c>
      <c r="G180" t="s">
        <v>450</v>
      </c>
      <c r="H180">
        <v>800559320</v>
      </c>
      <c r="I180">
        <v>1179</v>
      </c>
      <c r="J180" s="102">
        <v>41718</v>
      </c>
      <c r="K180">
        <v>250</v>
      </c>
      <c r="L180" t="s">
        <v>100</v>
      </c>
      <c r="M180" s="105" t="s">
        <v>451</v>
      </c>
      <c r="N180" t="s">
        <v>102</v>
      </c>
      <c r="AB180" s="105"/>
      <c r="AC180" s="105" t="s">
        <v>452</v>
      </c>
      <c r="AE180" s="102">
        <v>41786</v>
      </c>
    </row>
    <row r="181" spans="1:31" ht="63.75" x14ac:dyDescent="0.2">
      <c r="A181">
        <v>6223</v>
      </c>
      <c r="B181">
        <v>6233</v>
      </c>
      <c r="C181" t="s">
        <v>95</v>
      </c>
      <c r="D181" t="s">
        <v>45</v>
      </c>
      <c r="E181" t="s">
        <v>97</v>
      </c>
      <c r="F181" t="s">
        <v>98</v>
      </c>
      <c r="G181" t="s">
        <v>246</v>
      </c>
      <c r="H181">
        <v>800544287</v>
      </c>
      <c r="I181">
        <v>1444</v>
      </c>
      <c r="J181" s="102">
        <v>41743</v>
      </c>
      <c r="K181">
        <v>500</v>
      </c>
      <c r="L181" t="s">
        <v>100</v>
      </c>
      <c r="M181" s="105" t="s">
        <v>453</v>
      </c>
      <c r="N181" t="s">
        <v>102</v>
      </c>
      <c r="O181" s="102">
        <v>42059</v>
      </c>
      <c r="AB181" s="105"/>
      <c r="AC181" s="105"/>
    </row>
    <row r="182" spans="1:31" ht="25.5" x14ac:dyDescent="0.2">
      <c r="A182">
        <v>6225</v>
      </c>
      <c r="B182">
        <v>6234</v>
      </c>
      <c r="C182" t="s">
        <v>95</v>
      </c>
      <c r="D182" t="s">
        <v>45</v>
      </c>
      <c r="E182" t="s">
        <v>97</v>
      </c>
      <c r="F182" t="s">
        <v>98</v>
      </c>
      <c r="G182" t="s">
        <v>407</v>
      </c>
      <c r="H182">
        <v>54573864</v>
      </c>
      <c r="I182">
        <v>1506</v>
      </c>
      <c r="J182" s="102">
        <v>41753</v>
      </c>
      <c r="K182">
        <v>350</v>
      </c>
      <c r="L182" t="s">
        <v>100</v>
      </c>
      <c r="M182" s="105" t="s">
        <v>454</v>
      </c>
      <c r="N182" t="s">
        <v>102</v>
      </c>
      <c r="O182" s="102">
        <v>42059</v>
      </c>
      <c r="AB182" s="105"/>
      <c r="AC182" s="105"/>
    </row>
    <row r="183" spans="1:31" ht="38.25" x14ac:dyDescent="0.2">
      <c r="A183">
        <v>6227</v>
      </c>
      <c r="B183">
        <v>6235</v>
      </c>
      <c r="C183" t="s">
        <v>95</v>
      </c>
      <c r="D183" t="s">
        <v>45</v>
      </c>
      <c r="E183" t="s">
        <v>97</v>
      </c>
      <c r="F183" t="s">
        <v>98</v>
      </c>
      <c r="G183" t="s">
        <v>450</v>
      </c>
      <c r="H183">
        <v>800559320</v>
      </c>
      <c r="I183">
        <v>1966</v>
      </c>
      <c r="J183" s="102">
        <v>41780</v>
      </c>
      <c r="K183">
        <v>1000</v>
      </c>
      <c r="L183" t="s">
        <v>100</v>
      </c>
      <c r="M183" s="105" t="s">
        <v>455</v>
      </c>
      <c r="N183" t="s">
        <v>102</v>
      </c>
      <c r="O183" s="102">
        <v>42059</v>
      </c>
      <c r="AB183" s="105"/>
      <c r="AC183" s="105"/>
    </row>
    <row r="184" spans="1:31" ht="51" x14ac:dyDescent="0.2">
      <c r="A184">
        <v>6233</v>
      </c>
      <c r="B184">
        <v>6236</v>
      </c>
      <c r="C184" t="s">
        <v>95</v>
      </c>
      <c r="D184" t="s">
        <v>45</v>
      </c>
      <c r="E184" t="s">
        <v>97</v>
      </c>
      <c r="F184" t="s">
        <v>98</v>
      </c>
      <c r="G184" t="s">
        <v>268</v>
      </c>
      <c r="H184">
        <v>600379763</v>
      </c>
      <c r="I184">
        <v>4729</v>
      </c>
      <c r="J184" s="102">
        <v>41942</v>
      </c>
      <c r="K184">
        <v>500</v>
      </c>
      <c r="L184" t="s">
        <v>100</v>
      </c>
      <c r="M184" s="105" t="s">
        <v>456</v>
      </c>
      <c r="N184" t="s">
        <v>102</v>
      </c>
      <c r="O184" s="102">
        <v>42139</v>
      </c>
      <c r="AB184" s="105"/>
      <c r="AC184" s="105"/>
    </row>
    <row r="185" spans="1:31" ht="51" x14ac:dyDescent="0.2">
      <c r="A185">
        <v>6234</v>
      </c>
      <c r="B185">
        <v>6237</v>
      </c>
      <c r="C185" t="s">
        <v>95</v>
      </c>
      <c r="D185" t="s">
        <v>45</v>
      </c>
      <c r="E185" t="s">
        <v>97</v>
      </c>
      <c r="F185" t="s">
        <v>98</v>
      </c>
      <c r="G185" t="s">
        <v>260</v>
      </c>
      <c r="H185">
        <v>998901056</v>
      </c>
      <c r="I185">
        <v>4730</v>
      </c>
      <c r="J185" s="102">
        <v>41942</v>
      </c>
      <c r="K185">
        <v>500</v>
      </c>
      <c r="L185" t="s">
        <v>100</v>
      </c>
      <c r="M185" s="105" t="s">
        <v>457</v>
      </c>
      <c r="N185" t="s">
        <v>102</v>
      </c>
      <c r="O185" s="102">
        <v>42139</v>
      </c>
      <c r="AB185" s="105"/>
      <c r="AC185" s="105"/>
    </row>
    <row r="186" spans="1:31" ht="51" x14ac:dyDescent="0.2">
      <c r="A186">
        <v>6236</v>
      </c>
      <c r="B186">
        <v>6238</v>
      </c>
      <c r="C186" t="s">
        <v>95</v>
      </c>
      <c r="D186" t="s">
        <v>45</v>
      </c>
      <c r="E186" t="s">
        <v>97</v>
      </c>
      <c r="F186" t="s">
        <v>98</v>
      </c>
      <c r="G186" t="s">
        <v>266</v>
      </c>
      <c r="H186">
        <v>997696544</v>
      </c>
      <c r="I186">
        <v>5337</v>
      </c>
      <c r="J186" s="102">
        <v>41981</v>
      </c>
      <c r="K186">
        <v>200</v>
      </c>
      <c r="L186" t="s">
        <v>100</v>
      </c>
      <c r="M186" s="105" t="s">
        <v>458</v>
      </c>
      <c r="N186" t="s">
        <v>102</v>
      </c>
      <c r="O186" s="102">
        <v>42142</v>
      </c>
      <c r="AB186" s="105"/>
      <c r="AC186" s="105"/>
    </row>
    <row r="187" spans="1:31" ht="25.5" x14ac:dyDescent="0.2">
      <c r="A187">
        <v>6237</v>
      </c>
      <c r="B187">
        <v>6239</v>
      </c>
      <c r="C187" t="s">
        <v>95</v>
      </c>
      <c r="D187" t="s">
        <v>45</v>
      </c>
      <c r="E187" t="s">
        <v>97</v>
      </c>
      <c r="F187" t="s">
        <v>98</v>
      </c>
      <c r="G187" t="s">
        <v>270</v>
      </c>
      <c r="H187">
        <v>800379658</v>
      </c>
      <c r="I187">
        <v>5338</v>
      </c>
      <c r="J187" s="102">
        <v>41981</v>
      </c>
      <c r="K187">
        <v>1000</v>
      </c>
      <c r="L187" t="s">
        <v>100</v>
      </c>
      <c r="M187" s="105" t="s">
        <v>459</v>
      </c>
      <c r="N187" t="s">
        <v>102</v>
      </c>
      <c r="O187" s="102">
        <v>42142</v>
      </c>
      <c r="AB187" s="105"/>
      <c r="AC187" s="105"/>
    </row>
    <row r="188" spans="1:31" ht="25.5" x14ac:dyDescent="0.2">
      <c r="A188">
        <v>6238</v>
      </c>
      <c r="B188">
        <v>6240</v>
      </c>
      <c r="C188" t="s">
        <v>95</v>
      </c>
      <c r="D188" t="s">
        <v>45</v>
      </c>
      <c r="E188" t="s">
        <v>97</v>
      </c>
      <c r="F188" t="s">
        <v>98</v>
      </c>
      <c r="G188" t="s">
        <v>275</v>
      </c>
      <c r="H188">
        <v>800372528</v>
      </c>
      <c r="I188">
        <v>5562</v>
      </c>
      <c r="J188" s="102">
        <v>42002</v>
      </c>
      <c r="K188">
        <v>1000</v>
      </c>
      <c r="L188" t="s">
        <v>100</v>
      </c>
      <c r="M188" s="105" t="s">
        <v>460</v>
      </c>
      <c r="N188" t="s">
        <v>102</v>
      </c>
      <c r="O188" s="102">
        <v>42142</v>
      </c>
      <c r="AB188" s="105"/>
      <c r="AC188" s="105"/>
    </row>
    <row r="189" spans="1:31" ht="38.25" x14ac:dyDescent="0.2">
      <c r="A189">
        <v>6243</v>
      </c>
      <c r="B189">
        <v>6241</v>
      </c>
      <c r="C189" t="s">
        <v>90</v>
      </c>
      <c r="D189" t="s">
        <v>45</v>
      </c>
      <c r="E189" t="s">
        <v>97</v>
      </c>
      <c r="F189" t="s">
        <v>98</v>
      </c>
      <c r="G189" t="s">
        <v>260</v>
      </c>
      <c r="H189">
        <v>998901056</v>
      </c>
      <c r="I189">
        <v>686</v>
      </c>
      <c r="J189" s="102">
        <v>42065</v>
      </c>
      <c r="K189">
        <v>1000</v>
      </c>
      <c r="L189" t="s">
        <v>100</v>
      </c>
      <c r="M189" s="105" t="s">
        <v>461</v>
      </c>
      <c r="N189" t="s">
        <v>65</v>
      </c>
      <c r="O189" s="102">
        <v>42208</v>
      </c>
      <c r="P189" s="102">
        <v>42446</v>
      </c>
      <c r="Q189">
        <v>1009</v>
      </c>
      <c r="R189" s="102">
        <v>42065</v>
      </c>
      <c r="T189">
        <v>1090</v>
      </c>
      <c r="U189" s="102">
        <v>42452</v>
      </c>
      <c r="V189" s="102">
        <v>42530</v>
      </c>
      <c r="X189" s="102">
        <v>42739</v>
      </c>
      <c r="AB189" s="105"/>
      <c r="AC189" s="105"/>
    </row>
    <row r="190" spans="1:31" ht="38.25" x14ac:dyDescent="0.2">
      <c r="A190">
        <v>6459</v>
      </c>
      <c r="B190">
        <v>6242</v>
      </c>
      <c r="C190" t="s">
        <v>134</v>
      </c>
      <c r="D190" t="s">
        <v>45</v>
      </c>
      <c r="E190" t="s">
        <v>97</v>
      </c>
      <c r="F190" t="s">
        <v>98</v>
      </c>
      <c r="G190" t="s">
        <v>217</v>
      </c>
      <c r="H190">
        <v>800455360</v>
      </c>
      <c r="I190">
        <v>2325</v>
      </c>
      <c r="J190" s="102">
        <v>42191</v>
      </c>
      <c r="K190">
        <v>999</v>
      </c>
      <c r="L190" t="s">
        <v>100</v>
      </c>
      <c r="M190" s="105" t="s">
        <v>221</v>
      </c>
      <c r="N190" t="s">
        <v>102</v>
      </c>
      <c r="AB190" s="105"/>
      <c r="AC190" s="105" t="s">
        <v>462</v>
      </c>
      <c r="AE190" s="102">
        <v>42206</v>
      </c>
    </row>
    <row r="191" spans="1:31" ht="38.25" x14ac:dyDescent="0.2">
      <c r="A191">
        <v>6534</v>
      </c>
      <c r="B191">
        <v>6243</v>
      </c>
      <c r="C191" t="s">
        <v>90</v>
      </c>
      <c r="D191" t="s">
        <v>45</v>
      </c>
      <c r="E191" t="s">
        <v>97</v>
      </c>
      <c r="F191" t="s">
        <v>98</v>
      </c>
      <c r="G191" t="s">
        <v>227</v>
      </c>
      <c r="H191">
        <v>800542780</v>
      </c>
      <c r="I191">
        <v>4736</v>
      </c>
      <c r="J191" s="102">
        <v>42342</v>
      </c>
      <c r="K191">
        <v>999</v>
      </c>
      <c r="L191" t="s">
        <v>100</v>
      </c>
      <c r="M191" s="105" t="s">
        <v>463</v>
      </c>
      <c r="N191" t="s">
        <v>65</v>
      </c>
      <c r="O191" s="102">
        <v>42342</v>
      </c>
      <c r="P191" s="102">
        <v>42342</v>
      </c>
      <c r="Q191">
        <v>4736</v>
      </c>
      <c r="R191" s="102">
        <v>42342</v>
      </c>
      <c r="T191">
        <v>119</v>
      </c>
      <c r="U191" s="102">
        <v>42384</v>
      </c>
      <c r="V191" s="102">
        <v>42429</v>
      </c>
      <c r="X191" s="102">
        <v>42739</v>
      </c>
      <c r="AB191" s="105"/>
      <c r="AC191" s="105"/>
    </row>
    <row r="192" spans="1:31" ht="25.5" x14ac:dyDescent="0.2">
      <c r="A192">
        <v>6551</v>
      </c>
      <c r="B192">
        <v>6244</v>
      </c>
      <c r="C192" t="s">
        <v>95</v>
      </c>
      <c r="D192" t="s">
        <v>45</v>
      </c>
      <c r="E192" t="s">
        <v>97</v>
      </c>
      <c r="F192" t="s">
        <v>98</v>
      </c>
      <c r="G192" t="s">
        <v>464</v>
      </c>
      <c r="H192">
        <v>997570622</v>
      </c>
      <c r="I192">
        <v>5105</v>
      </c>
      <c r="J192" s="102">
        <v>42367</v>
      </c>
      <c r="K192">
        <v>416</v>
      </c>
      <c r="L192" t="s">
        <v>465</v>
      </c>
      <c r="M192" s="105" t="s">
        <v>466</v>
      </c>
      <c r="N192" t="s">
        <v>102</v>
      </c>
      <c r="O192" s="102">
        <v>42415</v>
      </c>
      <c r="AB192" s="105"/>
      <c r="AC192" s="105"/>
    </row>
    <row r="193" spans="1:29" ht="38.25" x14ac:dyDescent="0.2">
      <c r="A193">
        <v>6553</v>
      </c>
      <c r="B193">
        <v>6245</v>
      </c>
      <c r="C193" t="s">
        <v>95</v>
      </c>
      <c r="D193" t="s">
        <v>45</v>
      </c>
      <c r="E193" t="s">
        <v>97</v>
      </c>
      <c r="F193" t="s">
        <v>98</v>
      </c>
      <c r="G193" t="s">
        <v>223</v>
      </c>
      <c r="H193">
        <v>800350315</v>
      </c>
      <c r="I193">
        <v>129</v>
      </c>
      <c r="J193" s="102">
        <v>42384</v>
      </c>
      <c r="K193">
        <v>499</v>
      </c>
      <c r="L193" t="s">
        <v>100</v>
      </c>
      <c r="M193" s="105" t="s">
        <v>224</v>
      </c>
      <c r="N193" t="s">
        <v>102</v>
      </c>
      <c r="O193" s="102">
        <v>42445</v>
      </c>
      <c r="AB193" s="105"/>
      <c r="AC193" s="105"/>
    </row>
    <row r="194" spans="1:29" ht="51" hidden="1" x14ac:dyDescent="0.2">
      <c r="A194">
        <v>6593</v>
      </c>
      <c r="B194">
        <v>6087</v>
      </c>
      <c r="C194" t="s">
        <v>435</v>
      </c>
      <c r="D194" t="s">
        <v>418</v>
      </c>
      <c r="E194" t="s">
        <v>97</v>
      </c>
      <c r="F194" t="s">
        <v>98</v>
      </c>
      <c r="G194" t="s">
        <v>467</v>
      </c>
      <c r="H194">
        <v>800348805</v>
      </c>
      <c r="I194">
        <v>1860</v>
      </c>
      <c r="J194" s="102">
        <v>42500</v>
      </c>
      <c r="K194">
        <v>500</v>
      </c>
      <c r="L194" t="s">
        <v>100</v>
      </c>
      <c r="M194" s="105" t="s">
        <v>468</v>
      </c>
      <c r="N194" t="s">
        <v>102</v>
      </c>
      <c r="AB194" s="105"/>
      <c r="AC194" s="105"/>
    </row>
    <row r="195" spans="1:29" ht="38.25" hidden="1" x14ac:dyDescent="0.2">
      <c r="A195">
        <v>6620</v>
      </c>
      <c r="B195">
        <v>6067</v>
      </c>
      <c r="C195" t="s">
        <v>95</v>
      </c>
      <c r="D195" t="s">
        <v>325</v>
      </c>
      <c r="E195" t="s">
        <v>97</v>
      </c>
      <c r="F195" t="s">
        <v>98</v>
      </c>
      <c r="G195" t="s">
        <v>469</v>
      </c>
      <c r="H195">
        <v>800393390</v>
      </c>
      <c r="I195">
        <v>2966</v>
      </c>
      <c r="J195" s="102">
        <v>42548</v>
      </c>
      <c r="K195">
        <v>500</v>
      </c>
      <c r="L195" t="s">
        <v>100</v>
      </c>
      <c r="M195" s="105" t="s">
        <v>470</v>
      </c>
      <c r="N195" t="s">
        <v>102</v>
      </c>
      <c r="O195" s="102">
        <v>42592</v>
      </c>
      <c r="AB195" s="105"/>
      <c r="AC195" s="105"/>
    </row>
    <row r="196" spans="1:29" ht="25.5" hidden="1" x14ac:dyDescent="0.2">
      <c r="A196">
        <v>6658</v>
      </c>
      <c r="B196">
        <v>20424</v>
      </c>
      <c r="C196" t="s">
        <v>435</v>
      </c>
      <c r="D196" t="s">
        <v>325</v>
      </c>
      <c r="E196" t="s">
        <v>97</v>
      </c>
      <c r="F196" t="s">
        <v>98</v>
      </c>
      <c r="G196" t="s">
        <v>409</v>
      </c>
      <c r="H196">
        <v>800543790</v>
      </c>
      <c r="I196">
        <v>3626</v>
      </c>
      <c r="J196" s="102">
        <v>42591</v>
      </c>
      <c r="K196">
        <v>500</v>
      </c>
      <c r="L196" t="s">
        <v>100</v>
      </c>
      <c r="M196" s="105" t="s">
        <v>471</v>
      </c>
      <c r="N196" t="s">
        <v>102</v>
      </c>
      <c r="AB196" s="105"/>
      <c r="AC196" s="105"/>
    </row>
    <row r="197" spans="1:29" ht="25.5" x14ac:dyDescent="0.2">
      <c r="A197">
        <v>6665</v>
      </c>
      <c r="B197">
        <v>20432</v>
      </c>
      <c r="C197" t="s">
        <v>435</v>
      </c>
      <c r="D197" t="s">
        <v>45</v>
      </c>
      <c r="E197" t="s">
        <v>97</v>
      </c>
      <c r="F197" t="s">
        <v>98</v>
      </c>
      <c r="G197" t="s">
        <v>472</v>
      </c>
      <c r="H197">
        <v>998637900</v>
      </c>
      <c r="I197">
        <v>3748</v>
      </c>
      <c r="J197" s="102">
        <v>42607</v>
      </c>
      <c r="K197">
        <v>1000</v>
      </c>
      <c r="L197" t="s">
        <v>100</v>
      </c>
      <c r="M197" s="105" t="s">
        <v>473</v>
      </c>
      <c r="N197" t="s">
        <v>102</v>
      </c>
      <c r="AB197" s="105"/>
      <c r="AC197" s="105"/>
    </row>
  </sheetData>
  <autoFilter ref="A1:AG197">
    <filterColumn colId="3">
      <filters>
        <filter val="ΚΡΗΤΗ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4"/>
  <sheetViews>
    <sheetView view="pageBreakPreview" zoomScale="50" zoomScaleNormal="50" zoomScaleSheetLayoutView="50" workbookViewId="0">
      <selection activeCell="B18" sqref="B18"/>
    </sheetView>
  </sheetViews>
  <sheetFormatPr defaultRowHeight="12.75" x14ac:dyDescent="0.2"/>
  <cols>
    <col min="4" max="4" width="14.42578125" customWidth="1"/>
    <col min="5" max="5" width="13.42578125" customWidth="1"/>
    <col min="6" max="6" width="11.7109375" customWidth="1"/>
    <col min="9" max="9" width="20.140625" customWidth="1"/>
    <col min="11" max="11" width="12.7109375" customWidth="1"/>
    <col min="14" max="14" width="13.7109375" customWidth="1"/>
    <col min="15" max="15" width="17" customWidth="1"/>
    <col min="16" max="16" width="13" customWidth="1"/>
    <col min="17" max="17" width="15.85546875" customWidth="1"/>
    <col min="18" max="18" width="13.140625" customWidth="1"/>
    <col min="19" max="19" width="13.7109375" customWidth="1"/>
    <col min="20" max="20" width="13" customWidth="1"/>
    <col min="22" max="22" width="12.7109375" customWidth="1"/>
    <col min="23" max="24" width="0" hidden="1" customWidth="1"/>
  </cols>
  <sheetData>
    <row r="1" spans="1:16382" ht="18.75" thickBot="1" x14ac:dyDescent="0.25">
      <c r="A1" s="206" t="s">
        <v>486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/>
      <c r="W1" s="99" t="s">
        <v>66</v>
      </c>
      <c r="X1" s="99">
        <f>COUNTIF(A10:A131,"&lt;&gt;"&amp;"")</f>
        <v>15</v>
      </c>
    </row>
    <row r="2" spans="1:16382" ht="18.75" thickBot="1" x14ac:dyDescent="0.25">
      <c r="A2" s="206" t="s">
        <v>43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8"/>
      <c r="W2" s="99" t="s">
        <v>67</v>
      </c>
      <c r="X2" s="99">
        <f>COUNTIFS(K10:K245,"&lt;&gt;"&amp;"",B10:B245,"&lt;&gt;"&amp;"ΑΚΥΡΩΣΗ")</f>
        <v>14</v>
      </c>
    </row>
    <row r="3" spans="1:16382" ht="18.75" thickBot="1" x14ac:dyDescent="0.25">
      <c r="A3" s="209" t="s">
        <v>63</v>
      </c>
      <c r="B3" s="210"/>
      <c r="C3" s="210"/>
      <c r="D3" s="211"/>
      <c r="E3" s="203">
        <v>2000</v>
      </c>
      <c r="F3" s="204"/>
      <c r="G3" s="204"/>
      <c r="H3" s="204"/>
      <c r="I3" s="204"/>
      <c r="J3" s="204"/>
      <c r="K3" s="204"/>
      <c r="L3" s="204"/>
      <c r="M3" s="205"/>
      <c r="W3" s="99" t="s">
        <v>68</v>
      </c>
      <c r="X3" s="99">
        <f>COUNTIFS(L10:L245,"&lt;&gt;"&amp;"",B10:B245,"&lt;&gt;"&amp;"ΑΚΥΡΩΣΗ")</f>
        <v>0</v>
      </c>
    </row>
    <row r="4" spans="1:16382" ht="18.75" thickBot="1" x14ac:dyDescent="0.25">
      <c r="A4" s="209" t="s">
        <v>72</v>
      </c>
      <c r="B4" s="210"/>
      <c r="C4" s="210"/>
      <c r="D4" s="211"/>
      <c r="E4" s="217">
        <f>COUNTIF(A10:A85,"&lt;&gt;"&amp;"")</f>
        <v>15</v>
      </c>
      <c r="F4" s="218"/>
      <c r="G4" s="218"/>
      <c r="H4" s="218"/>
      <c r="I4" s="218"/>
      <c r="J4" s="218"/>
      <c r="K4" s="218"/>
      <c r="L4" s="218"/>
      <c r="M4" s="219"/>
      <c r="W4" s="99" t="s">
        <v>69</v>
      </c>
      <c r="X4" s="99">
        <f>COUNTIFS(N10:N245,"&lt;&gt;"&amp;"",B10:B245,"&lt;&gt;"&amp;"ΑΚΥΡΩΣΗ")</f>
        <v>0</v>
      </c>
    </row>
    <row r="5" spans="1:16382" ht="18.75" thickBot="1" x14ac:dyDescent="0.25">
      <c r="A5" s="209" t="s">
        <v>73</v>
      </c>
      <c r="B5" s="210"/>
      <c r="C5" s="210"/>
      <c r="D5" s="211"/>
      <c r="E5" s="203">
        <f>SUMIF(G10:G85,"&lt;&gt;"&amp;"")</f>
        <v>1500</v>
      </c>
      <c r="F5" s="204"/>
      <c r="G5" s="204"/>
      <c r="H5" s="204"/>
      <c r="I5" s="204"/>
      <c r="J5" s="204"/>
      <c r="K5" s="204"/>
      <c r="L5" s="204"/>
      <c r="M5" s="205"/>
      <c r="W5" s="99" t="s">
        <v>70</v>
      </c>
      <c r="X5" s="99">
        <f>COUNTIFS(O10:O245,"&lt;&gt;"&amp;"",B10:B245,"&lt;&gt;"&amp;"ΑΚΥΡΩΣΗ")</f>
        <v>0</v>
      </c>
    </row>
    <row r="6" spans="1:16382" ht="18.75" thickBot="1" x14ac:dyDescent="0.25">
      <c r="A6" s="209" t="s">
        <v>74</v>
      </c>
      <c r="B6" s="215"/>
      <c r="C6" s="215"/>
      <c r="D6" s="216"/>
      <c r="E6" s="203">
        <f>SUMIFS(G10:G85,B10:B85,"&lt;&gt;"&amp;"ΑΚΥΡΩΣΗ",B10:B85,"&lt;&gt;"&amp;"ΥΠΟΒΟΛΗ ΑΙΤΗΣΗΣ")</f>
        <v>1400</v>
      </c>
      <c r="F6" s="204"/>
      <c r="G6" s="204"/>
      <c r="H6" s="204"/>
      <c r="I6" s="204"/>
      <c r="J6" s="204"/>
      <c r="K6" s="204"/>
      <c r="L6" s="204"/>
      <c r="M6" s="205"/>
      <c r="W6" s="99" t="s">
        <v>71</v>
      </c>
      <c r="X6" s="99">
        <f>COUNTIFS(B10:B245,"&lt;&gt;"&amp;"",B10:B245,"&lt;&gt;"&amp;"ΑΚΥΡΩΣΗ")</f>
        <v>14</v>
      </c>
    </row>
    <row r="7" spans="1:16382" ht="115.5" thickBot="1" x14ac:dyDescent="0.25">
      <c r="A7" s="212" t="s">
        <v>64</v>
      </c>
      <c r="B7" s="213"/>
      <c r="C7" s="213"/>
      <c r="D7" s="214"/>
      <c r="E7" s="203">
        <f>E3-X8</f>
        <v>2000</v>
      </c>
      <c r="F7" s="204"/>
      <c r="G7" s="204"/>
      <c r="H7" s="204"/>
      <c r="I7" s="204"/>
      <c r="J7" s="204"/>
      <c r="K7" s="204"/>
      <c r="L7" s="204"/>
      <c r="M7" s="205"/>
      <c r="W7" s="100" t="s">
        <v>75</v>
      </c>
      <c r="X7" s="100">
        <f>SUMIFS(G10:G245,K10:K245,"&lt;&gt;"&amp;"",B10:B245,"&lt;&gt;"&amp;"ΑΚΥΡΩΣΗ")</f>
        <v>1400</v>
      </c>
    </row>
    <row r="8" spans="1:16382" ht="128.25" thickBot="1" x14ac:dyDescent="0.25">
      <c r="W8" s="100" t="s">
        <v>76</v>
      </c>
      <c r="X8" s="100">
        <f>SUMIFS(G10:G246,N10:N246,"&lt;&gt;"&amp;"",B10:B246,"&lt;&gt;"&amp;"ΑΚΥΡΩΣΗ")</f>
        <v>0</v>
      </c>
    </row>
    <row r="9" spans="1:16382" ht="69" customHeight="1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09" t="s">
        <v>95</v>
      </c>
      <c r="C10" s="109" t="s">
        <v>141</v>
      </c>
      <c r="D10" s="109" t="s">
        <v>51</v>
      </c>
      <c r="E10" s="109">
        <v>102</v>
      </c>
      <c r="F10" s="110">
        <v>41647</v>
      </c>
      <c r="G10" s="109">
        <v>100</v>
      </c>
      <c r="H10" s="109" t="s">
        <v>100</v>
      </c>
      <c r="I10" s="111" t="s">
        <v>368</v>
      </c>
      <c r="J10" s="109" t="s">
        <v>102</v>
      </c>
      <c r="K10" s="110">
        <v>41991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26.25" thickBot="1" x14ac:dyDescent="0.25">
      <c r="A11" s="109">
        <v>2</v>
      </c>
      <c r="B11" s="109" t="s">
        <v>95</v>
      </c>
      <c r="C11" s="109" t="s">
        <v>141</v>
      </c>
      <c r="D11" s="109" t="s">
        <v>369</v>
      </c>
      <c r="E11" s="109">
        <v>107</v>
      </c>
      <c r="F11" s="110">
        <v>41647</v>
      </c>
      <c r="G11" s="109">
        <v>100</v>
      </c>
      <c r="H11" s="109" t="s">
        <v>100</v>
      </c>
      <c r="I11" s="111" t="s">
        <v>370</v>
      </c>
      <c r="J11" s="109" t="s">
        <v>102</v>
      </c>
      <c r="K11" s="110">
        <v>41991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ht="76.5" x14ac:dyDescent="0.2">
      <c r="A12" s="109">
        <v>3</v>
      </c>
      <c r="B12" s="109" t="s">
        <v>95</v>
      </c>
      <c r="C12" s="109" t="s">
        <v>141</v>
      </c>
      <c r="D12" s="109" t="s">
        <v>373</v>
      </c>
      <c r="E12" s="109">
        <v>111</v>
      </c>
      <c r="F12" s="110">
        <v>41647</v>
      </c>
      <c r="G12" s="109">
        <v>100</v>
      </c>
      <c r="H12" s="109" t="s">
        <v>100</v>
      </c>
      <c r="I12" s="111" t="s">
        <v>375</v>
      </c>
      <c r="J12" s="109" t="s">
        <v>102</v>
      </c>
      <c r="K12" s="110">
        <v>42341</v>
      </c>
      <c r="L12" s="109"/>
      <c r="M12" s="109"/>
      <c r="N12" s="109"/>
      <c r="O12" s="109"/>
      <c r="P12" s="109"/>
      <c r="Q12" s="109"/>
      <c r="R12" s="109"/>
      <c r="S12" s="111" t="s">
        <v>88</v>
      </c>
      <c r="T12" s="111"/>
      <c r="U12" s="109"/>
      <c r="V12" s="109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ht="25.5" x14ac:dyDescent="0.2">
      <c r="A13" s="109">
        <v>4</v>
      </c>
      <c r="B13" s="109" t="s">
        <v>95</v>
      </c>
      <c r="C13" s="109" t="s">
        <v>141</v>
      </c>
      <c r="D13" s="109" t="s">
        <v>51</v>
      </c>
      <c r="E13" s="109">
        <v>112</v>
      </c>
      <c r="F13" s="110">
        <v>41647</v>
      </c>
      <c r="G13" s="109">
        <v>100</v>
      </c>
      <c r="H13" s="109" t="s">
        <v>100</v>
      </c>
      <c r="I13" s="111" t="s">
        <v>376</v>
      </c>
      <c r="J13" s="109" t="s">
        <v>102</v>
      </c>
      <c r="K13" s="110">
        <v>42061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25.5" x14ac:dyDescent="0.2">
      <c r="A14" s="109">
        <v>5</v>
      </c>
      <c r="B14" s="109" t="s">
        <v>95</v>
      </c>
      <c r="C14" s="109" t="s">
        <v>141</v>
      </c>
      <c r="D14" s="109" t="s">
        <v>51</v>
      </c>
      <c r="E14" s="109">
        <v>113</v>
      </c>
      <c r="F14" s="110">
        <v>41647</v>
      </c>
      <c r="G14" s="109">
        <v>100</v>
      </c>
      <c r="H14" s="109" t="s">
        <v>100</v>
      </c>
      <c r="I14" s="111" t="s">
        <v>377</v>
      </c>
      <c r="J14" s="109" t="s">
        <v>102</v>
      </c>
      <c r="K14" s="110">
        <v>42061</v>
      </c>
      <c r="L14" s="109"/>
      <c r="M14" s="109"/>
      <c r="N14" s="109"/>
      <c r="O14" s="109"/>
      <c r="P14" s="109"/>
      <c r="Q14" s="109"/>
      <c r="R14" s="109"/>
      <c r="S14" s="111"/>
      <c r="T14" s="111"/>
      <c r="U14" s="109"/>
      <c r="V14" s="109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ht="25.5" x14ac:dyDescent="0.2">
      <c r="A15" s="109">
        <v>6</v>
      </c>
      <c r="B15" s="109" t="s">
        <v>95</v>
      </c>
      <c r="C15" s="109" t="s">
        <v>141</v>
      </c>
      <c r="D15" s="109" t="s">
        <v>378</v>
      </c>
      <c r="E15" s="109">
        <v>114</v>
      </c>
      <c r="F15" s="110">
        <v>41647</v>
      </c>
      <c r="G15" s="109">
        <v>100</v>
      </c>
      <c r="H15" s="109" t="s">
        <v>100</v>
      </c>
      <c r="I15" s="111" t="s">
        <v>379</v>
      </c>
      <c r="J15" s="109" t="s">
        <v>102</v>
      </c>
      <c r="K15" s="110">
        <v>42062</v>
      </c>
      <c r="L15" s="109"/>
      <c r="M15" s="109"/>
      <c r="N15" s="109"/>
      <c r="O15" s="109"/>
      <c r="P15" s="109"/>
      <c r="Q15" s="109"/>
      <c r="R15" s="109"/>
      <c r="S15" s="111"/>
      <c r="T15" s="111"/>
      <c r="U15" s="109"/>
      <c r="V15" s="109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ht="25.5" x14ac:dyDescent="0.2">
      <c r="A16" s="109">
        <v>7</v>
      </c>
      <c r="B16" s="109" t="s">
        <v>95</v>
      </c>
      <c r="C16" s="109" t="s">
        <v>141</v>
      </c>
      <c r="D16" s="109" t="s">
        <v>380</v>
      </c>
      <c r="E16" s="109">
        <v>115</v>
      </c>
      <c r="F16" s="110">
        <v>41647</v>
      </c>
      <c r="G16" s="109">
        <v>100</v>
      </c>
      <c r="H16" s="109" t="s">
        <v>100</v>
      </c>
      <c r="I16" s="111" t="s">
        <v>381</v>
      </c>
      <c r="J16" s="109" t="s">
        <v>102</v>
      </c>
      <c r="K16" s="110">
        <v>42062</v>
      </c>
      <c r="L16" s="109"/>
      <c r="M16" s="109"/>
      <c r="N16" s="109"/>
      <c r="O16" s="109"/>
      <c r="P16" s="109"/>
      <c r="Q16" s="109"/>
      <c r="R16" s="109"/>
      <c r="S16" s="111"/>
      <c r="T16" s="111"/>
      <c r="U16" s="109"/>
      <c r="V16" s="109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ht="25.5" x14ac:dyDescent="0.2">
      <c r="A17" s="109">
        <v>8</v>
      </c>
      <c r="B17" s="109" t="s">
        <v>95</v>
      </c>
      <c r="C17" s="109" t="s">
        <v>141</v>
      </c>
      <c r="D17" s="109" t="s">
        <v>382</v>
      </c>
      <c r="E17" s="109">
        <v>116</v>
      </c>
      <c r="F17" s="110">
        <v>41647</v>
      </c>
      <c r="G17" s="109">
        <v>100</v>
      </c>
      <c r="H17" s="109" t="s">
        <v>100</v>
      </c>
      <c r="I17" s="111" t="s">
        <v>383</v>
      </c>
      <c r="J17" s="109" t="s">
        <v>102</v>
      </c>
      <c r="K17" s="110">
        <v>42065</v>
      </c>
      <c r="L17" s="109"/>
      <c r="M17" s="109"/>
      <c r="N17" s="109"/>
      <c r="O17" s="109"/>
      <c r="P17" s="109"/>
      <c r="Q17" s="109"/>
      <c r="R17" s="109"/>
      <c r="S17" s="111"/>
      <c r="T17" s="111"/>
      <c r="U17" s="109"/>
      <c r="V17" s="109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09" t="s">
        <v>134</v>
      </c>
      <c r="C18" s="109" t="s">
        <v>141</v>
      </c>
      <c r="D18" s="109" t="s">
        <v>384</v>
      </c>
      <c r="E18" s="109">
        <v>117</v>
      </c>
      <c r="F18" s="110">
        <v>41647</v>
      </c>
      <c r="G18" s="109">
        <v>100</v>
      </c>
      <c r="H18" s="109" t="s">
        <v>100</v>
      </c>
      <c r="I18" s="111" t="s">
        <v>385</v>
      </c>
      <c r="J18" s="109" t="s">
        <v>102</v>
      </c>
      <c r="K18" s="109"/>
      <c r="L18" s="109"/>
      <c r="M18" s="109"/>
      <c r="N18" s="109"/>
      <c r="O18" s="109"/>
      <c r="P18" s="109"/>
      <c r="Q18" s="109"/>
      <c r="R18" s="109"/>
      <c r="S18" s="111"/>
      <c r="T18" s="111" t="s">
        <v>54</v>
      </c>
      <c r="U18" s="109"/>
      <c r="V18" s="110">
        <v>41745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ht="25.5" x14ac:dyDescent="0.2">
      <c r="A19" s="109">
        <v>10</v>
      </c>
      <c r="B19" s="109" t="s">
        <v>95</v>
      </c>
      <c r="C19" s="109" t="s">
        <v>141</v>
      </c>
      <c r="D19" s="109" t="s">
        <v>391</v>
      </c>
      <c r="E19" s="109">
        <v>123</v>
      </c>
      <c r="F19" s="110">
        <v>41647</v>
      </c>
      <c r="G19" s="109">
        <v>100</v>
      </c>
      <c r="H19" s="109" t="s">
        <v>100</v>
      </c>
      <c r="I19" s="111" t="s">
        <v>392</v>
      </c>
      <c r="J19" s="109" t="s">
        <v>102</v>
      </c>
      <c r="K19" s="110">
        <v>42110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ht="38.25" x14ac:dyDescent="0.2">
      <c r="A20" s="109">
        <v>11</v>
      </c>
      <c r="B20" s="109" t="s">
        <v>95</v>
      </c>
      <c r="C20" s="109" t="s">
        <v>141</v>
      </c>
      <c r="D20" s="109" t="s">
        <v>395</v>
      </c>
      <c r="E20" s="109">
        <v>149</v>
      </c>
      <c r="F20" s="110">
        <v>41647</v>
      </c>
      <c r="G20" s="109">
        <v>100</v>
      </c>
      <c r="H20" s="109" t="s">
        <v>100</v>
      </c>
      <c r="I20" s="111" t="s">
        <v>396</v>
      </c>
      <c r="J20" s="109" t="s">
        <v>102</v>
      </c>
      <c r="K20" s="110">
        <v>42110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ht="25.5" x14ac:dyDescent="0.2">
      <c r="A21" s="109">
        <v>12</v>
      </c>
      <c r="B21" s="109" t="s">
        <v>95</v>
      </c>
      <c r="C21" s="109" t="s">
        <v>141</v>
      </c>
      <c r="D21" s="109" t="s">
        <v>395</v>
      </c>
      <c r="E21" s="109">
        <v>150</v>
      </c>
      <c r="F21" s="110">
        <v>41647</v>
      </c>
      <c r="G21" s="109">
        <v>100</v>
      </c>
      <c r="H21" s="109" t="s">
        <v>100</v>
      </c>
      <c r="I21" s="111" t="s">
        <v>397</v>
      </c>
      <c r="J21" s="109" t="s">
        <v>102</v>
      </c>
      <c r="K21" s="110">
        <v>42111</v>
      </c>
      <c r="L21" s="109"/>
      <c r="M21" s="109"/>
      <c r="N21" s="109"/>
      <c r="O21" s="109"/>
      <c r="P21" s="109"/>
      <c r="Q21" s="109"/>
      <c r="R21" s="109"/>
      <c r="S21" s="111"/>
      <c r="T21" s="111"/>
      <c r="U21" s="109"/>
      <c r="V21" s="10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ht="25.5" x14ac:dyDescent="0.2">
      <c r="A22" s="109">
        <v>13</v>
      </c>
      <c r="B22" s="109" t="s">
        <v>95</v>
      </c>
      <c r="C22" s="109" t="s">
        <v>141</v>
      </c>
      <c r="D22" s="109" t="s">
        <v>395</v>
      </c>
      <c r="E22" s="109">
        <v>151</v>
      </c>
      <c r="F22" s="110">
        <v>41647</v>
      </c>
      <c r="G22" s="109">
        <v>100</v>
      </c>
      <c r="H22" s="109" t="s">
        <v>100</v>
      </c>
      <c r="I22" s="111" t="s">
        <v>398</v>
      </c>
      <c r="J22" s="109" t="s">
        <v>102</v>
      </c>
      <c r="K22" s="110">
        <v>42111</v>
      </c>
      <c r="L22" s="109"/>
      <c r="M22" s="109"/>
      <c r="N22" s="109"/>
      <c r="O22" s="109"/>
      <c r="P22" s="109"/>
      <c r="Q22" s="109"/>
      <c r="R22" s="109"/>
      <c r="S22" s="111"/>
      <c r="T22" s="111"/>
      <c r="U22" s="109"/>
      <c r="V22" s="10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ht="38.25" x14ac:dyDescent="0.2">
      <c r="A23" s="109">
        <v>14</v>
      </c>
      <c r="B23" s="109" t="s">
        <v>95</v>
      </c>
      <c r="C23" s="109" t="s">
        <v>141</v>
      </c>
      <c r="D23" s="109" t="s">
        <v>386</v>
      </c>
      <c r="E23" s="109">
        <v>311</v>
      </c>
      <c r="F23" s="110">
        <v>41655</v>
      </c>
      <c r="G23" s="109">
        <v>100</v>
      </c>
      <c r="H23" s="109" t="s">
        <v>100</v>
      </c>
      <c r="I23" s="111" t="s">
        <v>426</v>
      </c>
      <c r="J23" s="109" t="s">
        <v>102</v>
      </c>
      <c r="K23" s="110">
        <v>42115</v>
      </c>
      <c r="L23" s="109"/>
      <c r="M23" s="109"/>
      <c r="N23" s="109"/>
      <c r="O23" s="109"/>
      <c r="P23" s="109"/>
      <c r="Q23" s="109"/>
      <c r="R23" s="109"/>
      <c r="S23" s="111"/>
      <c r="T23" s="111"/>
      <c r="U23" s="109"/>
      <c r="V23" s="10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ht="25.5" x14ac:dyDescent="0.2">
      <c r="A24" s="109">
        <v>15</v>
      </c>
      <c r="B24" s="109" t="s">
        <v>95</v>
      </c>
      <c r="C24" s="109" t="s">
        <v>141</v>
      </c>
      <c r="D24" s="109" t="s">
        <v>427</v>
      </c>
      <c r="E24" s="109">
        <v>373</v>
      </c>
      <c r="F24" s="110">
        <v>41662</v>
      </c>
      <c r="G24" s="109">
        <v>100</v>
      </c>
      <c r="H24" s="109" t="s">
        <v>100</v>
      </c>
      <c r="I24" s="111" t="s">
        <v>428</v>
      </c>
      <c r="J24" s="109" t="s">
        <v>102</v>
      </c>
      <c r="K24" s="110">
        <v>42115</v>
      </c>
      <c r="L24" s="109"/>
      <c r="M24" s="109"/>
      <c r="N24" s="109"/>
      <c r="O24" s="109"/>
      <c r="P24" s="109"/>
      <c r="Q24" s="109"/>
      <c r="R24" s="109"/>
      <c r="S24" s="111"/>
      <c r="T24" s="111"/>
      <c r="U24" s="109"/>
      <c r="V24" s="10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</sheetData>
  <mergeCells count="12">
    <mergeCell ref="A1:M1"/>
    <mergeCell ref="A2:M2"/>
    <mergeCell ref="A3:D3"/>
    <mergeCell ref="E3:M3"/>
    <mergeCell ref="A4:D4"/>
    <mergeCell ref="E4:M4"/>
    <mergeCell ref="A5:D5"/>
    <mergeCell ref="E5:M5"/>
    <mergeCell ref="A6:D6"/>
    <mergeCell ref="E6:M6"/>
    <mergeCell ref="A7:D7"/>
    <mergeCell ref="E7:M7"/>
  </mergeCells>
  <pageMargins left="0.7" right="0.7" top="0.75" bottom="0.75" header="0.3" footer="0.3"/>
  <pageSetup paperSize="9" scale="33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FB26"/>
  <sheetViews>
    <sheetView view="pageBreakPreview" zoomScale="60" zoomScaleNormal="51" workbookViewId="0">
      <selection activeCell="D18" sqref="D18"/>
    </sheetView>
  </sheetViews>
  <sheetFormatPr defaultRowHeight="12.75" x14ac:dyDescent="0.2"/>
  <cols>
    <col min="1" max="1" width="7.28515625" customWidth="1"/>
    <col min="2" max="2" width="17.7109375" customWidth="1"/>
    <col min="3" max="3" width="25.5703125" customWidth="1"/>
    <col min="4" max="4" width="36.42578125" customWidth="1"/>
    <col min="5" max="5" width="20.42578125" customWidth="1"/>
    <col min="6" max="6" width="14.85546875" customWidth="1"/>
    <col min="7" max="7" width="10" customWidth="1"/>
    <col min="8" max="8" width="16.28515625" customWidth="1"/>
    <col min="9" max="9" width="21.140625" customWidth="1"/>
    <col min="10" max="10" width="14.140625" customWidth="1"/>
    <col min="11" max="12" width="16.28515625" customWidth="1"/>
    <col min="13" max="13" width="15.85546875" customWidth="1"/>
    <col min="14" max="14" width="17.28515625" customWidth="1"/>
    <col min="15" max="15" width="15" customWidth="1"/>
    <col min="16" max="16" width="15.5703125" customWidth="1"/>
    <col min="17" max="17" width="17.140625" customWidth="1"/>
    <col min="18" max="18" width="13.5703125" customWidth="1"/>
    <col min="19" max="19" width="35.42578125" customWidth="1"/>
    <col min="20" max="20" width="23.42578125" customWidth="1"/>
    <col min="22" max="22" width="17.85546875" customWidth="1"/>
    <col min="23" max="24" width="0" hidden="1" customWidth="1"/>
  </cols>
  <sheetData>
    <row r="1" spans="1:16382" ht="18.75" thickBot="1" x14ac:dyDescent="0.25">
      <c r="A1" s="206" t="s">
        <v>56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/>
      <c r="N1" s="55"/>
      <c r="O1" s="55"/>
      <c r="P1" s="3"/>
      <c r="Q1" s="3"/>
      <c r="R1" s="3"/>
      <c r="S1" s="3"/>
      <c r="T1" s="3"/>
      <c r="U1" s="3"/>
      <c r="V1" s="3"/>
      <c r="W1" s="99" t="s">
        <v>66</v>
      </c>
      <c r="X1" s="99">
        <f>COUNTIF(A10:A131,"&lt;&gt;"&amp;"")</f>
        <v>16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spans="1:16382" ht="18.75" thickBot="1" x14ac:dyDescent="0.25">
      <c r="A2" s="206" t="s">
        <v>45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8"/>
      <c r="N2" s="101"/>
      <c r="O2" s="74"/>
      <c r="P2" s="3"/>
      <c r="Q2" s="3"/>
      <c r="R2" s="3"/>
      <c r="S2" s="3"/>
      <c r="T2" s="3"/>
      <c r="U2" s="3"/>
      <c r="V2" s="3"/>
      <c r="W2" s="99" t="s">
        <v>67</v>
      </c>
      <c r="X2" s="99">
        <f>COUNTIFS(K10:K245,"&lt;&gt;"&amp;"",B10:B245,"&lt;&gt;"&amp;"ΑΚΥΡΩΣΗ")</f>
        <v>14</v>
      </c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pans="1:16382" ht="18.75" thickBot="1" x14ac:dyDescent="0.25">
      <c r="A3" s="209" t="s">
        <v>63</v>
      </c>
      <c r="B3" s="210"/>
      <c r="C3" s="210"/>
      <c r="D3" s="211"/>
      <c r="E3" s="203">
        <v>6750</v>
      </c>
      <c r="F3" s="204"/>
      <c r="G3" s="204"/>
      <c r="H3" s="204"/>
      <c r="I3" s="204"/>
      <c r="J3" s="204"/>
      <c r="K3" s="204"/>
      <c r="L3" s="204"/>
      <c r="M3" s="205"/>
      <c r="N3" s="98"/>
      <c r="O3" s="74"/>
      <c r="P3" s="3"/>
      <c r="Q3" s="3"/>
      <c r="R3" s="3"/>
      <c r="S3" s="3"/>
      <c r="T3" s="3"/>
      <c r="U3" s="3"/>
      <c r="V3" s="3"/>
      <c r="W3" s="99" t="s">
        <v>68</v>
      </c>
      <c r="X3" s="99">
        <f>COUNTIFS(L10:L245,"&lt;&gt;"&amp;"",B10:B245,"&lt;&gt;"&amp;"ΑΚΥΡΩΣΗ")</f>
        <v>0</v>
      </c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</row>
    <row r="4" spans="1:16382" ht="18.75" thickBot="1" x14ac:dyDescent="0.25">
      <c r="A4" s="209" t="s">
        <v>72</v>
      </c>
      <c r="B4" s="210"/>
      <c r="C4" s="210"/>
      <c r="D4" s="211"/>
      <c r="E4" s="217">
        <f>COUNTIF(A10:A147,"&lt;&gt;"&amp;"")</f>
        <v>16</v>
      </c>
      <c r="F4" s="218"/>
      <c r="G4" s="218"/>
      <c r="H4" s="218"/>
      <c r="I4" s="218"/>
      <c r="J4" s="218"/>
      <c r="K4" s="218"/>
      <c r="L4" s="218"/>
      <c r="M4" s="219"/>
      <c r="N4" s="98"/>
      <c r="O4" s="74"/>
      <c r="P4" s="3"/>
      <c r="Q4" s="3"/>
      <c r="R4" s="3"/>
      <c r="S4" s="3"/>
      <c r="T4" s="3"/>
      <c r="U4" s="3"/>
      <c r="V4" s="3"/>
      <c r="W4" s="99" t="s">
        <v>69</v>
      </c>
      <c r="X4" s="99">
        <f>COUNTIFS(N10:N245,"&lt;&gt;"&amp;"",B10:B245,"&lt;&gt;"&amp;"ΑΚΥΡΩΣΗ")</f>
        <v>0</v>
      </c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ht="18.75" thickBot="1" x14ac:dyDescent="0.25">
      <c r="A5" s="209" t="s">
        <v>73</v>
      </c>
      <c r="B5" s="210"/>
      <c r="C5" s="210"/>
      <c r="D5" s="211"/>
      <c r="E5" s="203">
        <f>SUMIF(G10:G147,"&lt;&gt;"&amp;"")</f>
        <v>1600</v>
      </c>
      <c r="F5" s="204"/>
      <c r="G5" s="204"/>
      <c r="H5" s="204"/>
      <c r="I5" s="204"/>
      <c r="J5" s="204"/>
      <c r="K5" s="204"/>
      <c r="L5" s="204"/>
      <c r="M5" s="205"/>
      <c r="N5" s="98"/>
      <c r="O5" s="74"/>
      <c r="P5" s="3"/>
      <c r="Q5" s="3"/>
      <c r="R5" s="3"/>
      <c r="S5" s="3"/>
      <c r="T5" s="3"/>
      <c r="U5" s="3"/>
      <c r="V5" s="3"/>
      <c r="W5" s="99" t="s">
        <v>70</v>
      </c>
      <c r="X5" s="99">
        <f>COUNTIFS(O10:O245,"&lt;&gt;"&amp;"",B10:B245,"&lt;&gt;"&amp;"ΑΚΥΡΩΣΗ")</f>
        <v>0</v>
      </c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ht="18.75" thickBot="1" x14ac:dyDescent="0.25">
      <c r="A6" s="209" t="s">
        <v>74</v>
      </c>
      <c r="B6" s="215"/>
      <c r="C6" s="215"/>
      <c r="D6" s="216"/>
      <c r="E6" s="203">
        <f>SUMIFS(G10:G147,B10:B147,"&lt;&gt;"&amp;"ΑΚΥΡΩΣΗ",B10:B147,"&lt;&gt;"&amp;"ΥΠΟΒΟΛΗ ΑΙΤΗΣΗΣ")</f>
        <v>1400</v>
      </c>
      <c r="F6" s="204"/>
      <c r="G6" s="204"/>
      <c r="H6" s="204"/>
      <c r="I6" s="204"/>
      <c r="J6" s="204"/>
      <c r="K6" s="204"/>
      <c r="L6" s="204"/>
      <c r="M6" s="205"/>
      <c r="N6" s="98"/>
      <c r="O6" s="74"/>
      <c r="P6" s="3"/>
      <c r="Q6" s="3"/>
      <c r="R6" s="3"/>
      <c r="S6" s="3"/>
      <c r="T6" s="3"/>
      <c r="U6" s="3"/>
      <c r="V6" s="3"/>
      <c r="W6" s="99" t="s">
        <v>71</v>
      </c>
      <c r="X6" s="99">
        <f>COUNTIFS(B10:B245,"&lt;&gt;"&amp;"",B10:B245,"&lt;&gt;"&amp;"ΑΚΥΡΩΣΗ")</f>
        <v>14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ht="115.5" thickBot="1" x14ac:dyDescent="0.25">
      <c r="A7" s="212" t="s">
        <v>64</v>
      </c>
      <c r="B7" s="213"/>
      <c r="C7" s="213"/>
      <c r="D7" s="214"/>
      <c r="E7" s="217">
        <f>E3-X8</f>
        <v>6750</v>
      </c>
      <c r="F7" s="204"/>
      <c r="G7" s="204"/>
      <c r="H7" s="204"/>
      <c r="I7" s="204"/>
      <c r="J7" s="204"/>
      <c r="K7" s="204"/>
      <c r="L7" s="204"/>
      <c r="M7" s="205"/>
      <c r="N7" s="74"/>
      <c r="O7" s="74"/>
      <c r="P7" s="3"/>
      <c r="Q7" s="3"/>
      <c r="R7" s="3"/>
      <c r="S7" s="3"/>
      <c r="T7" s="3"/>
      <c r="U7" s="3"/>
      <c r="V7" s="3"/>
      <c r="W7" s="100" t="s">
        <v>75</v>
      </c>
      <c r="X7" s="100">
        <f>SUMIFS(G10:G245,K10:K245,"&lt;&gt;"&amp;"",B10:B245,"&lt;&gt;"&amp;"ΑΚΥΡΩΣΗ")</f>
        <v>1400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ht="128.25" thickBot="1" x14ac:dyDescent="0.25">
      <c r="A8" s="2"/>
      <c r="B8" s="2"/>
      <c r="C8" s="2"/>
      <c r="D8" s="2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100" t="s">
        <v>76</v>
      </c>
      <c r="X8" s="100">
        <f>SUMIFS(G10:G246,N10:N246,"&lt;&gt;"&amp;"",B10:B246,"&lt;&gt;"&amp;"ΑΚΥΡΩΣΗ")</f>
        <v>0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ht="102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hidden="1" thickBot="1" x14ac:dyDescent="0.25">
      <c r="A10" s="109">
        <v>1</v>
      </c>
      <c r="B10" s="109" t="s">
        <v>95</v>
      </c>
      <c r="C10" s="109" t="s">
        <v>141</v>
      </c>
      <c r="D10" s="109" t="s">
        <v>138</v>
      </c>
      <c r="E10" s="109">
        <v>97</v>
      </c>
      <c r="F10" s="110">
        <v>41647</v>
      </c>
      <c r="G10" s="109">
        <v>100</v>
      </c>
      <c r="H10" s="109" t="s">
        <v>100</v>
      </c>
      <c r="I10" s="109" t="s">
        <v>142</v>
      </c>
      <c r="J10" s="109" t="s">
        <v>102</v>
      </c>
      <c r="K10" s="110">
        <v>41914</v>
      </c>
      <c r="L10" s="110"/>
      <c r="M10" s="110"/>
      <c r="N10" s="110"/>
      <c r="O10" s="110"/>
      <c r="P10" s="110"/>
      <c r="Q10" s="110"/>
      <c r="R10" s="109"/>
      <c r="S10" s="111"/>
      <c r="T10" s="111"/>
      <c r="U10" s="109"/>
      <c r="V10" s="110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13.5" hidden="1" thickBot="1" x14ac:dyDescent="0.25">
      <c r="A11" s="109">
        <v>2</v>
      </c>
      <c r="B11" s="109" t="s">
        <v>95</v>
      </c>
      <c r="C11" s="109" t="s">
        <v>141</v>
      </c>
      <c r="D11" s="109" t="s">
        <v>182</v>
      </c>
      <c r="E11" s="109">
        <v>145</v>
      </c>
      <c r="F11" s="110">
        <v>41647</v>
      </c>
      <c r="G11" s="109">
        <v>100</v>
      </c>
      <c r="H11" s="109" t="s">
        <v>100</v>
      </c>
      <c r="I11" s="109" t="s">
        <v>183</v>
      </c>
      <c r="J11" s="109" t="s">
        <v>102</v>
      </c>
      <c r="K11" s="110">
        <v>41947</v>
      </c>
      <c r="L11" s="110"/>
      <c r="M11" s="110"/>
      <c r="N11" s="110"/>
      <c r="O11" s="110"/>
      <c r="P11" s="110"/>
      <c r="Q11" s="110"/>
      <c r="R11" s="109"/>
      <c r="S11" s="111"/>
      <c r="T11" s="111"/>
      <c r="U11" s="109"/>
      <c r="V11" s="110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hidden="1" x14ac:dyDescent="0.2">
      <c r="A12" s="109">
        <v>3</v>
      </c>
      <c r="B12" s="109" t="s">
        <v>95</v>
      </c>
      <c r="C12" s="109" t="s">
        <v>141</v>
      </c>
      <c r="D12" s="109" t="s">
        <v>182</v>
      </c>
      <c r="E12" s="109">
        <v>147</v>
      </c>
      <c r="F12" s="110">
        <v>41647</v>
      </c>
      <c r="G12" s="109">
        <v>100</v>
      </c>
      <c r="H12" s="109" t="s">
        <v>100</v>
      </c>
      <c r="I12" s="109" t="s">
        <v>184</v>
      </c>
      <c r="J12" s="109" t="s">
        <v>102</v>
      </c>
      <c r="K12" s="110">
        <v>41947</v>
      </c>
      <c r="L12" s="110"/>
      <c r="M12" s="110"/>
      <c r="N12" s="110"/>
      <c r="O12" s="110"/>
      <c r="P12" s="110"/>
      <c r="Q12" s="110"/>
      <c r="R12" s="109"/>
      <c r="S12" s="111"/>
      <c r="T12" s="111"/>
      <c r="U12" s="109"/>
      <c r="V12" s="110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hidden="1" x14ac:dyDescent="0.2">
      <c r="A13" s="109">
        <v>4</v>
      </c>
      <c r="B13" s="109" t="s">
        <v>95</v>
      </c>
      <c r="C13" s="109" t="s">
        <v>141</v>
      </c>
      <c r="D13" s="109" t="s">
        <v>182</v>
      </c>
      <c r="E13" s="109">
        <v>148</v>
      </c>
      <c r="F13" s="110">
        <v>41647</v>
      </c>
      <c r="G13" s="109">
        <v>100</v>
      </c>
      <c r="H13" s="109" t="s">
        <v>100</v>
      </c>
      <c r="I13" s="109" t="s">
        <v>185</v>
      </c>
      <c r="J13" s="109" t="s">
        <v>102</v>
      </c>
      <c r="K13" s="110">
        <v>41947</v>
      </c>
      <c r="L13" s="110"/>
      <c r="M13" s="110"/>
      <c r="N13" s="110"/>
      <c r="O13" s="110"/>
      <c r="P13" s="110"/>
      <c r="Q13" s="110"/>
      <c r="R13" s="109"/>
      <c r="S13" s="111"/>
      <c r="T13" s="111"/>
      <c r="U13" s="109"/>
      <c r="V13" s="110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51" x14ac:dyDescent="0.2">
      <c r="A14" s="109">
        <v>5</v>
      </c>
      <c r="B14" s="109" t="s">
        <v>134</v>
      </c>
      <c r="C14" s="109" t="s">
        <v>141</v>
      </c>
      <c r="D14" s="109" t="s">
        <v>260</v>
      </c>
      <c r="E14" s="109">
        <v>46</v>
      </c>
      <c r="F14" s="110">
        <v>41647</v>
      </c>
      <c r="G14" s="109">
        <v>100</v>
      </c>
      <c r="H14" s="109" t="s">
        <v>100</v>
      </c>
      <c r="I14" s="109" t="s">
        <v>261</v>
      </c>
      <c r="J14" s="109" t="s">
        <v>102</v>
      </c>
      <c r="K14" s="110">
        <v>41878</v>
      </c>
      <c r="L14" s="110"/>
      <c r="M14" s="110"/>
      <c r="N14" s="110"/>
      <c r="O14" s="110"/>
      <c r="P14" s="110"/>
      <c r="Q14" s="110"/>
      <c r="R14" s="109"/>
      <c r="S14" s="111"/>
      <c r="T14" s="111" t="s">
        <v>262</v>
      </c>
      <c r="U14" s="109"/>
      <c r="V14" s="110">
        <v>42026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hidden="1" x14ac:dyDescent="0.2">
      <c r="A15" s="109">
        <v>6</v>
      </c>
      <c r="B15" s="109" t="s">
        <v>95</v>
      </c>
      <c r="C15" s="109" t="s">
        <v>141</v>
      </c>
      <c r="D15" s="109" t="s">
        <v>260</v>
      </c>
      <c r="E15" s="109">
        <v>47</v>
      </c>
      <c r="F15" s="110">
        <v>41647</v>
      </c>
      <c r="G15" s="109">
        <v>100</v>
      </c>
      <c r="H15" s="109" t="s">
        <v>100</v>
      </c>
      <c r="I15" s="109" t="s">
        <v>263</v>
      </c>
      <c r="J15" s="109" t="s">
        <v>102</v>
      </c>
      <c r="K15" s="110">
        <v>41878</v>
      </c>
      <c r="L15" s="110"/>
      <c r="M15" s="110"/>
      <c r="N15" s="110"/>
      <c r="O15" s="110"/>
      <c r="P15" s="110"/>
      <c r="Q15" s="110"/>
      <c r="R15" s="109"/>
      <c r="S15" s="111"/>
      <c r="T15" s="111"/>
      <c r="U15" s="109"/>
      <c r="V15" s="110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hidden="1" x14ac:dyDescent="0.2">
      <c r="A16" s="109">
        <v>7</v>
      </c>
      <c r="B16" s="109" t="s">
        <v>95</v>
      </c>
      <c r="C16" s="109" t="s">
        <v>141</v>
      </c>
      <c r="D16" s="109" t="s">
        <v>266</v>
      </c>
      <c r="E16" s="109">
        <v>49</v>
      </c>
      <c r="F16" s="110">
        <v>41647</v>
      </c>
      <c r="G16" s="109">
        <v>100</v>
      </c>
      <c r="H16" s="109" t="s">
        <v>100</v>
      </c>
      <c r="I16" s="109" t="s">
        <v>267</v>
      </c>
      <c r="J16" s="109" t="s">
        <v>102</v>
      </c>
      <c r="K16" s="110">
        <v>41878</v>
      </c>
      <c r="L16" s="110"/>
      <c r="M16" s="110"/>
      <c r="N16" s="110"/>
      <c r="O16" s="110"/>
      <c r="P16" s="110"/>
      <c r="Q16" s="110"/>
      <c r="R16" s="109"/>
      <c r="S16" s="111"/>
      <c r="T16" s="111"/>
      <c r="U16" s="109"/>
      <c r="V16" s="110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hidden="1" x14ac:dyDescent="0.2">
      <c r="A17" s="109">
        <v>8</v>
      </c>
      <c r="B17" s="109" t="s">
        <v>95</v>
      </c>
      <c r="C17" s="109" t="s">
        <v>141</v>
      </c>
      <c r="D17" s="109" t="s">
        <v>268</v>
      </c>
      <c r="E17" s="109">
        <v>50</v>
      </c>
      <c r="F17" s="110">
        <v>41647</v>
      </c>
      <c r="G17" s="109">
        <v>100</v>
      </c>
      <c r="H17" s="109" t="s">
        <v>100</v>
      </c>
      <c r="I17" s="109" t="s">
        <v>269</v>
      </c>
      <c r="J17" s="109" t="s">
        <v>102</v>
      </c>
      <c r="K17" s="110">
        <v>41878</v>
      </c>
      <c r="L17" s="110"/>
      <c r="M17" s="110"/>
      <c r="N17" s="110"/>
      <c r="O17" s="110"/>
      <c r="P17" s="110"/>
      <c r="Q17" s="110"/>
      <c r="R17" s="109"/>
      <c r="S17" s="111"/>
      <c r="T17" s="111"/>
      <c r="U17" s="109"/>
      <c r="V17" s="110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09" t="s">
        <v>134</v>
      </c>
      <c r="C18" s="109" t="s">
        <v>141</v>
      </c>
      <c r="D18" s="109" t="s">
        <v>272</v>
      </c>
      <c r="E18" s="109">
        <v>52</v>
      </c>
      <c r="F18" s="110">
        <v>41647</v>
      </c>
      <c r="G18" s="109">
        <v>100</v>
      </c>
      <c r="H18" s="109" t="s">
        <v>100</v>
      </c>
      <c r="I18" s="109" t="s">
        <v>273</v>
      </c>
      <c r="J18" s="109" t="s">
        <v>102</v>
      </c>
      <c r="K18" s="110">
        <v>41879</v>
      </c>
      <c r="L18" s="110"/>
      <c r="M18" s="110"/>
      <c r="N18" s="110"/>
      <c r="O18" s="110"/>
      <c r="P18" s="110"/>
      <c r="Q18" s="110"/>
      <c r="R18" s="109"/>
      <c r="S18" s="111"/>
      <c r="T18" s="111" t="s">
        <v>274</v>
      </c>
      <c r="U18" s="109"/>
      <c r="V18" s="110">
        <v>41984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hidden="1" x14ac:dyDescent="0.2">
      <c r="A19" s="109">
        <v>10</v>
      </c>
      <c r="B19" s="109" t="s">
        <v>95</v>
      </c>
      <c r="C19" s="109" t="s">
        <v>141</v>
      </c>
      <c r="D19" s="109" t="s">
        <v>48</v>
      </c>
      <c r="E19" s="109">
        <v>54</v>
      </c>
      <c r="F19" s="110">
        <v>41647</v>
      </c>
      <c r="G19" s="109">
        <v>100</v>
      </c>
      <c r="H19" s="109" t="s">
        <v>100</v>
      </c>
      <c r="I19" s="109" t="s">
        <v>277</v>
      </c>
      <c r="J19" s="109" t="s">
        <v>102</v>
      </c>
      <c r="K19" s="110">
        <v>41879</v>
      </c>
      <c r="L19" s="110"/>
      <c r="M19" s="110"/>
      <c r="N19" s="110"/>
      <c r="O19" s="110"/>
      <c r="P19" s="110"/>
      <c r="Q19" s="110"/>
      <c r="R19" s="109"/>
      <c r="S19" s="111"/>
      <c r="T19" s="111"/>
      <c r="U19" s="109"/>
      <c r="V19" s="110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hidden="1" x14ac:dyDescent="0.2">
      <c r="A20" s="109">
        <v>11</v>
      </c>
      <c r="B20" s="109" t="s">
        <v>95</v>
      </c>
      <c r="C20" s="109" t="s">
        <v>141</v>
      </c>
      <c r="D20" s="109" t="s">
        <v>278</v>
      </c>
      <c r="E20" s="109">
        <v>56</v>
      </c>
      <c r="F20" s="110">
        <v>41647</v>
      </c>
      <c r="G20" s="109">
        <v>100</v>
      </c>
      <c r="H20" s="109" t="s">
        <v>100</v>
      </c>
      <c r="I20" s="109" t="s">
        <v>279</v>
      </c>
      <c r="J20" s="109" t="s">
        <v>102</v>
      </c>
      <c r="K20" s="110">
        <v>41880</v>
      </c>
      <c r="L20" s="110"/>
      <c r="M20" s="110"/>
      <c r="N20" s="110"/>
      <c r="O20" s="110"/>
      <c r="P20" s="110"/>
      <c r="Q20" s="110"/>
      <c r="R20" s="109"/>
      <c r="S20" s="111"/>
      <c r="T20" s="111"/>
      <c r="U20" s="109"/>
      <c r="V20" s="110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hidden="1" x14ac:dyDescent="0.2">
      <c r="A21" s="109">
        <v>12</v>
      </c>
      <c r="B21" s="109" t="s">
        <v>95</v>
      </c>
      <c r="C21" s="109" t="s">
        <v>141</v>
      </c>
      <c r="D21" s="109" t="s">
        <v>441</v>
      </c>
      <c r="E21" s="109">
        <v>618</v>
      </c>
      <c r="F21" s="110">
        <v>41687</v>
      </c>
      <c r="G21" s="109">
        <v>100</v>
      </c>
      <c r="H21" s="109" t="s">
        <v>100</v>
      </c>
      <c r="I21" s="109" t="s">
        <v>442</v>
      </c>
      <c r="J21" s="109" t="s">
        <v>102</v>
      </c>
      <c r="K21" s="110">
        <v>42055</v>
      </c>
      <c r="L21" s="110"/>
      <c r="M21" s="110"/>
      <c r="N21" s="110"/>
      <c r="O21" s="110"/>
      <c r="P21" s="110"/>
      <c r="Q21" s="110"/>
      <c r="R21" s="109"/>
      <c r="S21" s="111"/>
      <c r="T21" s="111"/>
      <c r="U21" s="109"/>
      <c r="V21" s="110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hidden="1" x14ac:dyDescent="0.2">
      <c r="A22" s="109">
        <v>13</v>
      </c>
      <c r="B22" s="109" t="s">
        <v>95</v>
      </c>
      <c r="C22" s="109" t="s">
        <v>141</v>
      </c>
      <c r="D22" s="109" t="s">
        <v>443</v>
      </c>
      <c r="E22" s="109">
        <v>616</v>
      </c>
      <c r="F22" s="110">
        <v>41687</v>
      </c>
      <c r="G22" s="109">
        <v>100</v>
      </c>
      <c r="H22" s="109" t="s">
        <v>100</v>
      </c>
      <c r="I22" s="109" t="s">
        <v>442</v>
      </c>
      <c r="J22" s="109" t="s">
        <v>102</v>
      </c>
      <c r="K22" s="110">
        <v>42053</v>
      </c>
      <c r="L22" s="110"/>
      <c r="M22" s="110"/>
      <c r="N22" s="110"/>
      <c r="O22" s="110"/>
      <c r="P22" s="110"/>
      <c r="Q22" s="110"/>
      <c r="R22" s="109"/>
      <c r="S22" s="111"/>
      <c r="T22" s="111"/>
      <c r="U22" s="109"/>
      <c r="V22" s="110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hidden="1" x14ac:dyDescent="0.2">
      <c r="A23" s="109">
        <v>14</v>
      </c>
      <c r="B23" s="109" t="s">
        <v>95</v>
      </c>
      <c r="C23" s="109" t="s">
        <v>141</v>
      </c>
      <c r="D23" s="109" t="s">
        <v>443</v>
      </c>
      <c r="E23" s="109">
        <v>659</v>
      </c>
      <c r="F23" s="110">
        <v>41688</v>
      </c>
      <c r="G23" s="109">
        <v>100</v>
      </c>
      <c r="H23" s="109" t="s">
        <v>100</v>
      </c>
      <c r="I23" s="109" t="s">
        <v>444</v>
      </c>
      <c r="J23" s="109" t="s">
        <v>102</v>
      </c>
      <c r="K23" s="110">
        <v>42055</v>
      </c>
      <c r="L23" s="110"/>
      <c r="M23" s="110"/>
      <c r="N23" s="110"/>
      <c r="O23" s="110"/>
      <c r="P23" s="110"/>
      <c r="Q23" s="110"/>
      <c r="R23" s="109"/>
      <c r="S23" s="111"/>
      <c r="T23" s="111"/>
      <c r="U23" s="109"/>
      <c r="V23" s="110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hidden="1" x14ac:dyDescent="0.2">
      <c r="A24" s="109">
        <v>15</v>
      </c>
      <c r="B24" s="109" t="s">
        <v>95</v>
      </c>
      <c r="C24" s="109" t="s">
        <v>141</v>
      </c>
      <c r="D24" s="109" t="s">
        <v>441</v>
      </c>
      <c r="E24" s="109">
        <v>658</v>
      </c>
      <c r="F24" s="110">
        <v>41688</v>
      </c>
      <c r="G24" s="109">
        <v>100</v>
      </c>
      <c r="H24" s="109" t="s">
        <v>100</v>
      </c>
      <c r="I24" s="109" t="s">
        <v>445</v>
      </c>
      <c r="J24" s="109" t="s">
        <v>102</v>
      </c>
      <c r="K24" s="110">
        <v>42055</v>
      </c>
      <c r="L24" s="110"/>
      <c r="M24" s="110"/>
      <c r="N24" s="110"/>
      <c r="O24" s="110"/>
      <c r="P24" s="110"/>
      <c r="Q24" s="110"/>
      <c r="R24" s="109"/>
      <c r="S24" s="111"/>
      <c r="T24" s="111"/>
      <c r="U24" s="109"/>
      <c r="V24" s="110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pans="1:16382" hidden="1" x14ac:dyDescent="0.2">
      <c r="A25" s="109">
        <v>16</v>
      </c>
      <c r="B25" s="109" t="s">
        <v>95</v>
      </c>
      <c r="C25" s="109" t="s">
        <v>141</v>
      </c>
      <c r="D25" s="109" t="s">
        <v>446</v>
      </c>
      <c r="E25" s="109">
        <v>777</v>
      </c>
      <c r="F25" s="110">
        <v>41690</v>
      </c>
      <c r="G25" s="109">
        <v>100</v>
      </c>
      <c r="H25" s="109" t="s">
        <v>100</v>
      </c>
      <c r="I25" s="109" t="s">
        <v>447</v>
      </c>
      <c r="J25" s="109" t="s">
        <v>102</v>
      </c>
      <c r="K25" s="110">
        <v>42055</v>
      </c>
      <c r="L25" s="110"/>
      <c r="M25" s="110"/>
      <c r="N25" s="110"/>
      <c r="O25" s="110"/>
      <c r="P25" s="110"/>
      <c r="Q25" s="110"/>
      <c r="R25" s="109"/>
      <c r="S25" s="111"/>
      <c r="T25" s="111"/>
      <c r="U25" s="109"/>
      <c r="V25" s="110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pans="1:16382" x14ac:dyDescent="0.2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</row>
  </sheetData>
  <autoFilter ref="A9:XFB25">
    <filterColumn colId="1">
      <filters>
        <filter val="ΑΚΥΡΩΣΗ"/>
      </filters>
    </filterColumn>
  </autoFilter>
  <mergeCells count="12">
    <mergeCell ref="A1:M1"/>
    <mergeCell ref="A2:M2"/>
    <mergeCell ref="A3:D3"/>
    <mergeCell ref="E3:M3"/>
    <mergeCell ref="A4:D4"/>
    <mergeCell ref="E4:M4"/>
    <mergeCell ref="A5:D5"/>
    <mergeCell ref="E5:M5"/>
    <mergeCell ref="A6:D6"/>
    <mergeCell ref="E6:M6"/>
    <mergeCell ref="A7:D7"/>
    <mergeCell ref="E7:M7"/>
  </mergeCells>
  <pageMargins left="0.7" right="0.7" top="0.75" bottom="0.75" header="0.3" footer="0.3"/>
  <pageSetup paperSize="9" scale="22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"/>
  <sheetViews>
    <sheetView tabSelected="1" view="pageBreakPreview" zoomScale="60" zoomScaleNormal="70" workbookViewId="0">
      <selection activeCell="G59" sqref="G59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</cols>
  <sheetData>
    <row r="1" spans="1:15" ht="26.25" customHeight="1" thickBot="1" x14ac:dyDescent="0.35">
      <c r="A1" s="190" t="s">
        <v>525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ht="20.25" customHeight="1" thickBot="1" x14ac:dyDescent="0.25">
      <c r="A2" s="197" t="s">
        <v>478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9"/>
    </row>
    <row r="3" spans="1:15" ht="13.5" customHeight="1" thickBot="1" x14ac:dyDescent="0.25">
      <c r="A3" s="200" t="s">
        <v>46</v>
      </c>
      <c r="B3" s="191" t="s">
        <v>0</v>
      </c>
      <c r="C3" s="192"/>
      <c r="D3" s="193" t="s">
        <v>489</v>
      </c>
      <c r="E3" s="193" t="s">
        <v>79</v>
      </c>
      <c r="F3" s="195" t="s">
        <v>78</v>
      </c>
      <c r="G3" s="196"/>
      <c r="H3" s="176" t="s">
        <v>59</v>
      </c>
      <c r="I3" s="177"/>
      <c r="J3" s="176" t="s">
        <v>61</v>
      </c>
      <c r="K3" s="177"/>
      <c r="L3" s="176" t="s">
        <v>62</v>
      </c>
      <c r="M3" s="177"/>
      <c r="N3" s="176" t="s">
        <v>90</v>
      </c>
      <c r="O3" s="177"/>
    </row>
    <row r="4" spans="1:15" ht="84.75" customHeight="1" thickBot="1" x14ac:dyDescent="0.25">
      <c r="A4" s="200"/>
      <c r="B4" s="191"/>
      <c r="C4" s="192"/>
      <c r="D4" s="194"/>
      <c r="E4" s="194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</row>
    <row r="5" spans="1:15" x14ac:dyDescent="0.2">
      <c r="A5" s="117">
        <v>1</v>
      </c>
      <c r="B5" s="10" t="s">
        <v>519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</row>
    <row r="6" spans="1:15" x14ac:dyDescent="0.2">
      <c r="A6" s="118">
        <v>2</v>
      </c>
      <c r="B6" s="11" t="s">
        <v>520</v>
      </c>
      <c r="C6" s="71" t="s">
        <v>2</v>
      </c>
      <c r="D6" s="16" t="s">
        <v>483</v>
      </c>
      <c r="E6" s="16" t="s">
        <v>480</v>
      </c>
      <c r="F6" s="118"/>
      <c r="G6" s="31"/>
      <c r="H6" s="40"/>
      <c r="I6" s="27"/>
      <c r="J6" s="40"/>
      <c r="K6" s="31"/>
      <c r="L6" s="40"/>
      <c r="M6" s="27"/>
      <c r="N6" s="40"/>
      <c r="O6" s="50"/>
    </row>
    <row r="7" spans="1:15" x14ac:dyDescent="0.2">
      <c r="A7" s="118">
        <v>3</v>
      </c>
      <c r="B7" s="11" t="s">
        <v>521</v>
      </c>
      <c r="C7" s="71" t="s">
        <v>3</v>
      </c>
      <c r="D7" s="16"/>
      <c r="E7" s="16"/>
      <c r="F7" s="118"/>
      <c r="G7" s="31"/>
      <c r="H7" s="40"/>
      <c r="I7" s="27"/>
      <c r="J7" s="40"/>
      <c r="K7" s="31"/>
      <c r="L7" s="40"/>
      <c r="M7" s="27"/>
      <c r="N7" s="40"/>
      <c r="O7" s="50"/>
    </row>
    <row r="8" spans="1:15" x14ac:dyDescent="0.2">
      <c r="A8" s="118">
        <v>4</v>
      </c>
      <c r="B8" s="11" t="s">
        <v>522</v>
      </c>
      <c r="C8" s="71" t="s">
        <v>4</v>
      </c>
      <c r="D8" s="16"/>
      <c r="E8" s="16"/>
      <c r="F8" s="118"/>
      <c r="G8" s="31"/>
      <c r="H8" s="40"/>
      <c r="I8" s="27"/>
      <c r="J8" s="40"/>
      <c r="K8" s="31"/>
      <c r="L8" s="40"/>
      <c r="M8" s="27"/>
      <c r="N8" s="40"/>
      <c r="O8" s="50"/>
    </row>
    <row r="9" spans="1:15" x14ac:dyDescent="0.2">
      <c r="A9" s="118">
        <v>5</v>
      </c>
      <c r="B9" s="11" t="s">
        <v>523</v>
      </c>
      <c r="C9" s="71" t="s">
        <v>5</v>
      </c>
      <c r="D9" s="16"/>
      <c r="E9" s="16"/>
      <c r="F9" s="118"/>
      <c r="G9" s="31"/>
      <c r="H9" s="40"/>
      <c r="I9" s="27"/>
      <c r="J9" s="40"/>
      <c r="K9" s="31"/>
      <c r="L9" s="40"/>
      <c r="M9" s="27"/>
      <c r="N9" s="40"/>
      <c r="O9" s="50"/>
    </row>
    <row r="10" spans="1:15" x14ac:dyDescent="0.2">
      <c r="A10" s="118">
        <v>6</v>
      </c>
      <c r="B10" s="11" t="s">
        <v>524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</row>
    <row r="11" spans="1:15" x14ac:dyDescent="0.2">
      <c r="A11" s="118">
        <v>7</v>
      </c>
      <c r="B11" s="11" t="s">
        <v>496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</row>
    <row r="12" spans="1:15" x14ac:dyDescent="0.2">
      <c r="A12" s="118">
        <v>8</v>
      </c>
      <c r="B12" s="11" t="s">
        <v>497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</row>
    <row r="13" spans="1:15" x14ac:dyDescent="0.2">
      <c r="A13" s="118">
        <v>9</v>
      </c>
      <c r="B13" s="11" t="s">
        <v>498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</row>
    <row r="14" spans="1:15" ht="13.5" thickBot="1" x14ac:dyDescent="0.25">
      <c r="A14" s="119">
        <v>10</v>
      </c>
      <c r="B14" s="12" t="s">
        <v>499</v>
      </c>
      <c r="C14" s="72" t="s">
        <v>10</v>
      </c>
      <c r="D14" s="17"/>
      <c r="E14" s="20"/>
      <c r="F14" s="22"/>
      <c r="G14" s="122"/>
      <c r="H14" s="128"/>
      <c r="I14" s="131"/>
      <c r="J14" s="41"/>
      <c r="K14" s="87"/>
      <c r="L14" s="41"/>
      <c r="M14" s="46"/>
      <c r="N14" s="41"/>
      <c r="O14" s="51"/>
    </row>
    <row r="15" spans="1:15" x14ac:dyDescent="0.2">
      <c r="A15" s="155">
        <v>11</v>
      </c>
      <c r="B15" s="201" t="s">
        <v>500</v>
      </c>
      <c r="C15" s="73" t="s">
        <v>11</v>
      </c>
      <c r="D15" s="161">
        <v>0</v>
      </c>
      <c r="E15" s="161">
        <v>0</v>
      </c>
      <c r="F15" s="173">
        <v>0</v>
      </c>
      <c r="G15" s="163">
        <v>0</v>
      </c>
      <c r="H15" s="174"/>
      <c r="I15" s="170"/>
      <c r="J15" s="178"/>
      <c r="K15" s="183"/>
      <c r="L15" s="178"/>
      <c r="M15" s="186"/>
      <c r="N15" s="178"/>
      <c r="O15" s="180"/>
    </row>
    <row r="16" spans="1:15" ht="13.5" thickBot="1" x14ac:dyDescent="0.25">
      <c r="A16" s="154"/>
      <c r="B16" s="158"/>
      <c r="C16" s="72" t="s">
        <v>12</v>
      </c>
      <c r="D16" s="162"/>
      <c r="E16" s="162"/>
      <c r="F16" s="168"/>
      <c r="G16" s="164"/>
      <c r="H16" s="175"/>
      <c r="I16" s="172"/>
      <c r="J16" s="179"/>
      <c r="K16" s="185"/>
      <c r="L16" s="179"/>
      <c r="M16" s="188"/>
      <c r="N16" s="179"/>
      <c r="O16" s="181"/>
    </row>
    <row r="17" spans="1:15" ht="13.5" thickBot="1" x14ac:dyDescent="0.25">
      <c r="A17" s="116">
        <v>12</v>
      </c>
      <c r="B17" s="8" t="s">
        <v>501</v>
      </c>
      <c r="C17" s="74" t="s">
        <v>13</v>
      </c>
      <c r="D17" s="123"/>
      <c r="E17" s="123"/>
      <c r="F17" s="126"/>
      <c r="G17" s="124"/>
      <c r="H17" s="132"/>
      <c r="I17" s="130"/>
      <c r="J17" s="135"/>
      <c r="K17" s="137"/>
      <c r="L17" s="135"/>
      <c r="M17" s="140"/>
      <c r="N17" s="135"/>
      <c r="O17" s="138"/>
    </row>
    <row r="18" spans="1:15" x14ac:dyDescent="0.2">
      <c r="A18" s="153">
        <v>13</v>
      </c>
      <c r="B18" s="156" t="s">
        <v>502</v>
      </c>
      <c r="C18" s="70" t="s">
        <v>14</v>
      </c>
      <c r="D18" s="161">
        <v>78.5</v>
      </c>
      <c r="E18" s="161">
        <v>78.5</v>
      </c>
      <c r="F18" s="173">
        <v>0</v>
      </c>
      <c r="G18" s="163">
        <v>0</v>
      </c>
      <c r="H18" s="174"/>
      <c r="I18" s="170"/>
      <c r="J18" s="178"/>
      <c r="K18" s="183"/>
      <c r="L18" s="178"/>
      <c r="M18" s="186"/>
      <c r="N18" s="178"/>
      <c r="O18" s="180"/>
    </row>
    <row r="19" spans="1:15" ht="13.5" thickBot="1" x14ac:dyDescent="0.25">
      <c r="A19" s="154"/>
      <c r="B19" s="158"/>
      <c r="C19" s="72" t="s">
        <v>15</v>
      </c>
      <c r="D19" s="162"/>
      <c r="E19" s="162"/>
      <c r="F19" s="168"/>
      <c r="G19" s="164"/>
      <c r="H19" s="175"/>
      <c r="I19" s="172"/>
      <c r="J19" s="179"/>
      <c r="K19" s="185"/>
      <c r="L19" s="179"/>
      <c r="M19" s="188"/>
      <c r="N19" s="179"/>
      <c r="O19" s="181"/>
    </row>
    <row r="20" spans="1:15" ht="13.5" thickBot="1" x14ac:dyDescent="0.25">
      <c r="A20" s="116">
        <v>14</v>
      </c>
      <c r="B20" s="8" t="s">
        <v>503</v>
      </c>
      <c r="C20" s="74" t="s">
        <v>16</v>
      </c>
      <c r="D20" s="123"/>
      <c r="E20" s="123"/>
      <c r="F20" s="126"/>
      <c r="G20" s="124"/>
      <c r="H20" s="132"/>
      <c r="I20" s="130"/>
      <c r="J20" s="135"/>
      <c r="K20" s="137"/>
      <c r="L20" s="135"/>
      <c r="M20" s="140"/>
      <c r="N20" s="135"/>
      <c r="O20" s="138"/>
    </row>
    <row r="21" spans="1:15" x14ac:dyDescent="0.2">
      <c r="A21" s="153">
        <v>15</v>
      </c>
      <c r="B21" s="156" t="s">
        <v>504</v>
      </c>
      <c r="C21" s="70" t="s">
        <v>17</v>
      </c>
      <c r="D21" s="161">
        <v>900</v>
      </c>
      <c r="E21" s="161">
        <v>900</v>
      </c>
      <c r="F21" s="167">
        <v>0</v>
      </c>
      <c r="G21" s="163">
        <v>0</v>
      </c>
      <c r="H21" s="174"/>
      <c r="I21" s="170"/>
      <c r="J21" s="178"/>
      <c r="K21" s="183"/>
      <c r="L21" s="178"/>
      <c r="M21" s="186"/>
      <c r="N21" s="178"/>
      <c r="O21" s="180"/>
    </row>
    <row r="22" spans="1:15" x14ac:dyDescent="0.2">
      <c r="A22" s="155"/>
      <c r="B22" s="157"/>
      <c r="C22" s="71" t="s">
        <v>18</v>
      </c>
      <c r="D22" s="165"/>
      <c r="E22" s="165"/>
      <c r="F22" s="169"/>
      <c r="G22" s="166"/>
      <c r="H22" s="202"/>
      <c r="I22" s="171"/>
      <c r="J22" s="182"/>
      <c r="K22" s="184"/>
      <c r="L22" s="182"/>
      <c r="M22" s="187"/>
      <c r="N22" s="182"/>
      <c r="O22" s="189"/>
    </row>
    <row r="23" spans="1:15" x14ac:dyDescent="0.2">
      <c r="A23" s="155"/>
      <c r="B23" s="157"/>
      <c r="C23" s="71" t="s">
        <v>19</v>
      </c>
      <c r="D23" s="165"/>
      <c r="E23" s="165"/>
      <c r="F23" s="169"/>
      <c r="G23" s="166"/>
      <c r="H23" s="202"/>
      <c r="I23" s="171"/>
      <c r="J23" s="182"/>
      <c r="K23" s="184"/>
      <c r="L23" s="182"/>
      <c r="M23" s="187"/>
      <c r="N23" s="182"/>
      <c r="O23" s="189"/>
    </row>
    <row r="24" spans="1:15" x14ac:dyDescent="0.2">
      <c r="A24" s="155"/>
      <c r="B24" s="157"/>
      <c r="C24" s="71" t="s">
        <v>20</v>
      </c>
      <c r="D24" s="165"/>
      <c r="E24" s="165"/>
      <c r="F24" s="169"/>
      <c r="G24" s="166"/>
      <c r="H24" s="202"/>
      <c r="I24" s="171"/>
      <c r="J24" s="182"/>
      <c r="K24" s="184"/>
      <c r="L24" s="182"/>
      <c r="M24" s="187"/>
      <c r="N24" s="182"/>
      <c r="O24" s="189"/>
    </row>
    <row r="25" spans="1:15" x14ac:dyDescent="0.2">
      <c r="A25" s="155"/>
      <c r="B25" s="157"/>
      <c r="C25" s="71" t="s">
        <v>21</v>
      </c>
      <c r="D25" s="165"/>
      <c r="E25" s="165"/>
      <c r="F25" s="169"/>
      <c r="G25" s="166"/>
      <c r="H25" s="202"/>
      <c r="I25" s="171"/>
      <c r="J25" s="182"/>
      <c r="K25" s="184"/>
      <c r="L25" s="182"/>
      <c r="M25" s="187"/>
      <c r="N25" s="182"/>
      <c r="O25" s="189"/>
    </row>
    <row r="26" spans="1:15" x14ac:dyDescent="0.2">
      <c r="A26" s="155"/>
      <c r="B26" s="157"/>
      <c r="C26" s="71" t="s">
        <v>22</v>
      </c>
      <c r="D26" s="165"/>
      <c r="E26" s="165"/>
      <c r="F26" s="169"/>
      <c r="G26" s="166"/>
      <c r="H26" s="202"/>
      <c r="I26" s="171"/>
      <c r="J26" s="182"/>
      <c r="K26" s="184"/>
      <c r="L26" s="182"/>
      <c r="M26" s="187"/>
      <c r="N26" s="182"/>
      <c r="O26" s="189"/>
    </row>
    <row r="27" spans="1:15" x14ac:dyDescent="0.2">
      <c r="A27" s="155"/>
      <c r="B27" s="157"/>
      <c r="C27" s="71" t="s">
        <v>23</v>
      </c>
      <c r="D27" s="165"/>
      <c r="E27" s="165"/>
      <c r="F27" s="169"/>
      <c r="G27" s="166"/>
      <c r="H27" s="202"/>
      <c r="I27" s="171"/>
      <c r="J27" s="182"/>
      <c r="K27" s="184"/>
      <c r="L27" s="182"/>
      <c r="M27" s="187"/>
      <c r="N27" s="182"/>
      <c r="O27" s="189"/>
    </row>
    <row r="28" spans="1:15" x14ac:dyDescent="0.2">
      <c r="A28" s="155"/>
      <c r="B28" s="157"/>
      <c r="C28" s="71" t="s">
        <v>24</v>
      </c>
      <c r="D28" s="165"/>
      <c r="E28" s="165"/>
      <c r="F28" s="169"/>
      <c r="G28" s="166"/>
      <c r="H28" s="202"/>
      <c r="I28" s="171"/>
      <c r="J28" s="182"/>
      <c r="K28" s="184"/>
      <c r="L28" s="182"/>
      <c r="M28" s="187"/>
      <c r="N28" s="182"/>
      <c r="O28" s="189"/>
    </row>
    <row r="29" spans="1:15" ht="13.5" thickBot="1" x14ac:dyDescent="0.25">
      <c r="A29" s="154"/>
      <c r="B29" s="158"/>
      <c r="C29" s="75" t="s">
        <v>25</v>
      </c>
      <c r="D29" s="162"/>
      <c r="E29" s="162"/>
      <c r="F29" s="168"/>
      <c r="G29" s="164"/>
      <c r="H29" s="175"/>
      <c r="I29" s="172"/>
      <c r="J29" s="179"/>
      <c r="K29" s="185"/>
      <c r="L29" s="179"/>
      <c r="M29" s="188"/>
      <c r="N29" s="179"/>
      <c r="O29" s="181"/>
    </row>
    <row r="30" spans="1:15" x14ac:dyDescent="0.2">
      <c r="A30" s="117">
        <v>16</v>
      </c>
      <c r="B30" s="13" t="s">
        <v>505</v>
      </c>
      <c r="C30" s="70" t="s">
        <v>26</v>
      </c>
      <c r="D30" s="18">
        <v>800</v>
      </c>
      <c r="E30" s="18">
        <v>800</v>
      </c>
      <c r="F30" s="29">
        <v>0</v>
      </c>
      <c r="G30" s="36">
        <v>0</v>
      </c>
      <c r="H30" s="84"/>
      <c r="I30" s="79"/>
      <c r="J30" s="43"/>
      <c r="K30" s="90"/>
      <c r="L30" s="43"/>
      <c r="M30" s="48"/>
      <c r="N30" s="43"/>
      <c r="O30" s="53"/>
    </row>
    <row r="31" spans="1:15" x14ac:dyDescent="0.2">
      <c r="A31" s="118">
        <v>17</v>
      </c>
      <c r="B31" s="145" t="s">
        <v>506</v>
      </c>
      <c r="C31" s="71" t="s">
        <v>27</v>
      </c>
      <c r="D31" s="16">
        <v>122</v>
      </c>
      <c r="E31" s="16">
        <v>122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</row>
    <row r="32" spans="1:15" ht="13.5" thickBot="1" x14ac:dyDescent="0.25">
      <c r="A32" s="119">
        <v>18</v>
      </c>
      <c r="B32" s="14" t="s">
        <v>507</v>
      </c>
      <c r="C32" s="72" t="s">
        <v>28</v>
      </c>
      <c r="D32" s="17" t="s">
        <v>484</v>
      </c>
      <c r="E32" s="17" t="s">
        <v>480</v>
      </c>
      <c r="F32" s="22"/>
      <c r="G32" s="37"/>
      <c r="H32" s="85"/>
      <c r="I32" s="80"/>
      <c r="J32" s="41"/>
      <c r="K32" s="87"/>
      <c r="L32" s="41"/>
      <c r="M32" s="46"/>
      <c r="N32" s="41"/>
      <c r="O32" s="51"/>
    </row>
    <row r="33" spans="1:15" x14ac:dyDescent="0.2">
      <c r="A33" s="153">
        <v>19</v>
      </c>
      <c r="B33" s="156" t="s">
        <v>508</v>
      </c>
      <c r="C33" s="73" t="s">
        <v>29</v>
      </c>
      <c r="D33" s="161">
        <v>0</v>
      </c>
      <c r="E33" s="161">
        <v>0</v>
      </c>
      <c r="F33" s="173">
        <v>0</v>
      </c>
      <c r="G33" s="163">
        <v>0</v>
      </c>
      <c r="H33" s="174"/>
      <c r="I33" s="170"/>
      <c r="J33" s="178"/>
      <c r="K33" s="183"/>
      <c r="L33" s="178"/>
      <c r="M33" s="186"/>
      <c r="N33" s="178"/>
      <c r="O33" s="180"/>
    </row>
    <row r="34" spans="1:15" ht="13.5" thickBot="1" x14ac:dyDescent="0.25">
      <c r="A34" s="154"/>
      <c r="B34" s="158"/>
      <c r="C34" s="72" t="s">
        <v>30</v>
      </c>
      <c r="D34" s="162"/>
      <c r="E34" s="162"/>
      <c r="F34" s="168"/>
      <c r="G34" s="164"/>
      <c r="H34" s="175"/>
      <c r="I34" s="172"/>
      <c r="J34" s="179"/>
      <c r="K34" s="185"/>
      <c r="L34" s="179"/>
      <c r="M34" s="188"/>
      <c r="N34" s="179"/>
      <c r="O34" s="181"/>
    </row>
    <row r="35" spans="1:15" ht="13.5" thickBot="1" x14ac:dyDescent="0.25">
      <c r="A35" s="119">
        <v>20</v>
      </c>
      <c r="B35" s="14" t="s">
        <v>509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</row>
    <row r="36" spans="1:15" x14ac:dyDescent="0.2">
      <c r="A36" s="153">
        <v>21</v>
      </c>
      <c r="B36" s="156" t="s">
        <v>510</v>
      </c>
      <c r="C36" s="70" t="s">
        <v>32</v>
      </c>
      <c r="D36" s="161">
        <v>350</v>
      </c>
      <c r="E36" s="161">
        <v>350</v>
      </c>
      <c r="F36" s="167">
        <v>0</v>
      </c>
      <c r="G36" s="163">
        <v>0</v>
      </c>
      <c r="H36" s="174"/>
      <c r="I36" s="170"/>
      <c r="J36" s="178"/>
      <c r="K36" s="183"/>
      <c r="L36" s="178"/>
      <c r="M36" s="186"/>
      <c r="N36" s="178"/>
      <c r="O36" s="180"/>
    </row>
    <row r="37" spans="1:15" x14ac:dyDescent="0.2">
      <c r="A37" s="155"/>
      <c r="B37" s="157"/>
      <c r="C37" s="71" t="s">
        <v>33</v>
      </c>
      <c r="D37" s="165"/>
      <c r="E37" s="165"/>
      <c r="F37" s="169"/>
      <c r="G37" s="166"/>
      <c r="H37" s="202"/>
      <c r="I37" s="171"/>
      <c r="J37" s="182"/>
      <c r="K37" s="184"/>
      <c r="L37" s="182"/>
      <c r="M37" s="187"/>
      <c r="N37" s="182"/>
      <c r="O37" s="189"/>
    </row>
    <row r="38" spans="1:15" ht="13.5" thickBot="1" x14ac:dyDescent="0.25">
      <c r="A38" s="154"/>
      <c r="B38" s="158"/>
      <c r="C38" s="72" t="s">
        <v>34</v>
      </c>
      <c r="D38" s="162"/>
      <c r="E38" s="162"/>
      <c r="F38" s="168"/>
      <c r="G38" s="164"/>
      <c r="H38" s="175"/>
      <c r="I38" s="172"/>
      <c r="J38" s="179"/>
      <c r="K38" s="185"/>
      <c r="L38" s="179"/>
      <c r="M38" s="188"/>
      <c r="N38" s="179"/>
      <c r="O38" s="181"/>
    </row>
    <row r="39" spans="1:15" x14ac:dyDescent="0.2">
      <c r="A39" s="117">
        <v>22</v>
      </c>
      <c r="B39" s="13" t="s">
        <v>511</v>
      </c>
      <c r="C39" s="73" t="s">
        <v>35</v>
      </c>
      <c r="D39" s="15" t="s">
        <v>479</v>
      </c>
      <c r="E39" s="15" t="s">
        <v>480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</row>
    <row r="40" spans="1:15" x14ac:dyDescent="0.2">
      <c r="A40" s="118">
        <v>23</v>
      </c>
      <c r="B40" s="145" t="s">
        <v>512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</row>
    <row r="41" spans="1:15" x14ac:dyDescent="0.2">
      <c r="A41" s="118">
        <v>24</v>
      </c>
      <c r="B41" s="145" t="s">
        <v>513</v>
      </c>
      <c r="C41" s="71" t="s">
        <v>37</v>
      </c>
      <c r="D41" s="16" t="s">
        <v>481</v>
      </c>
      <c r="E41" s="16" t="s">
        <v>480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</row>
    <row r="42" spans="1:15" x14ac:dyDescent="0.2">
      <c r="A42" s="118">
        <v>25</v>
      </c>
      <c r="B42" s="145" t="s">
        <v>514</v>
      </c>
      <c r="C42" s="71" t="s">
        <v>38</v>
      </c>
      <c r="D42" s="16" t="s">
        <v>482</v>
      </c>
      <c r="E42" s="16" t="s">
        <v>480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</row>
    <row r="43" spans="1:15" ht="13.5" thickBot="1" x14ac:dyDescent="0.25">
      <c r="A43" s="119">
        <v>26</v>
      </c>
      <c r="B43" s="14" t="s">
        <v>515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</row>
    <row r="44" spans="1:15" x14ac:dyDescent="0.2">
      <c r="A44" s="153">
        <v>27</v>
      </c>
      <c r="B44" s="156" t="s">
        <v>516</v>
      </c>
      <c r="C44" s="70" t="s">
        <v>40</v>
      </c>
      <c r="D44" s="161">
        <v>500</v>
      </c>
      <c r="E44" s="161">
        <v>500</v>
      </c>
      <c r="F44" s="167">
        <v>0</v>
      </c>
      <c r="G44" s="163">
        <v>0</v>
      </c>
      <c r="H44" s="174"/>
      <c r="I44" s="170"/>
      <c r="J44" s="178"/>
      <c r="K44" s="183"/>
      <c r="L44" s="178"/>
      <c r="M44" s="186"/>
      <c r="N44" s="178"/>
      <c r="O44" s="180"/>
    </row>
    <row r="45" spans="1:15" x14ac:dyDescent="0.2">
      <c r="A45" s="155"/>
      <c r="B45" s="157"/>
      <c r="C45" s="71" t="s">
        <v>41</v>
      </c>
      <c r="D45" s="165"/>
      <c r="E45" s="165"/>
      <c r="F45" s="169"/>
      <c r="G45" s="166"/>
      <c r="H45" s="202"/>
      <c r="I45" s="171"/>
      <c r="J45" s="182"/>
      <c r="K45" s="184"/>
      <c r="L45" s="182"/>
      <c r="M45" s="187"/>
      <c r="N45" s="182"/>
      <c r="O45" s="189"/>
    </row>
    <row r="46" spans="1:15" ht="13.5" thickBot="1" x14ac:dyDescent="0.25">
      <c r="A46" s="154"/>
      <c r="B46" s="158"/>
      <c r="C46" s="72" t="s">
        <v>42</v>
      </c>
      <c r="D46" s="162"/>
      <c r="E46" s="162"/>
      <c r="F46" s="168"/>
      <c r="G46" s="164"/>
      <c r="H46" s="175"/>
      <c r="I46" s="172"/>
      <c r="J46" s="179"/>
      <c r="K46" s="185"/>
      <c r="L46" s="179"/>
      <c r="M46" s="188"/>
      <c r="N46" s="179"/>
      <c r="O46" s="181"/>
    </row>
    <row r="47" spans="1:15" x14ac:dyDescent="0.2">
      <c r="A47" s="153">
        <v>28</v>
      </c>
      <c r="B47" s="159" t="s">
        <v>517</v>
      </c>
      <c r="C47" s="70" t="s">
        <v>43</v>
      </c>
      <c r="D47" s="161">
        <v>2000</v>
      </c>
      <c r="E47" s="161">
        <f>'ΡΟΔΟΣ ΜΗ ΕΛΕΓΧΟΜΕΝΑ'!E7</f>
        <v>2000</v>
      </c>
      <c r="F47" s="167">
        <f>'ΡΟΔΟΣ ΜΗ ΕΛΕΓΧΟΜΕΝΑ'!E4</f>
        <v>15</v>
      </c>
      <c r="G47" s="163">
        <f>'ΡΟΔΟΣ ΜΗ ΕΛΕΓΧΟΜΕΝΑ'!E5</f>
        <v>1500</v>
      </c>
      <c r="H47" s="174">
        <f>'ΡΟΔΟΣ ΜΗ ΕΛΕΓΧΟΜΕΝΑ'!X2</f>
        <v>14</v>
      </c>
      <c r="I47" s="170">
        <f>'ΡΟΔΟΣ ΜΗ ΕΛΕΓΧΟΜΕΝΑ'!X7</f>
        <v>1400</v>
      </c>
      <c r="J47" s="178">
        <f>'ΡΟΔΟΣ ΜΗ ΕΛΕΓΧΟΜΕΝΑ'!X4</f>
        <v>0</v>
      </c>
      <c r="K47" s="183">
        <f>'ΡΟΔΟΣ ΜΗ ΕΛΕΓΧΟΜΕΝΑ'!X8</f>
        <v>0</v>
      </c>
      <c r="L47" s="178">
        <f>'ΡΟΔΟΣ ΜΗ ΕΛΕΓΧΟΜΕΝΑ'!X5</f>
        <v>0</v>
      </c>
      <c r="M47" s="186">
        <f>'ΡΟΔΟΣ ΜΗ ΕΛΕΓΧΟΜΕΝΑ'!X9</f>
        <v>0</v>
      </c>
      <c r="N47" s="178">
        <f>'ΡΟΔΟΣ ΜΗ ΕΛΕΓΧΟΜΕΝΑ'!X11</f>
        <v>0</v>
      </c>
      <c r="O47" s="180">
        <f>'ΡΟΔΟΣ ΜΗ ΕΛΕΓΧΟΜΕΝΑ'!X10</f>
        <v>0</v>
      </c>
    </row>
    <row r="48" spans="1:15" ht="13.5" thickBot="1" x14ac:dyDescent="0.25">
      <c r="A48" s="154"/>
      <c r="B48" s="160"/>
      <c r="C48" s="72" t="s">
        <v>44</v>
      </c>
      <c r="D48" s="162"/>
      <c r="E48" s="162"/>
      <c r="F48" s="168"/>
      <c r="G48" s="164"/>
      <c r="H48" s="175"/>
      <c r="I48" s="172"/>
      <c r="J48" s="179"/>
      <c r="K48" s="185"/>
      <c r="L48" s="179"/>
      <c r="M48" s="188"/>
      <c r="N48" s="179"/>
      <c r="O48" s="181"/>
    </row>
    <row r="49" spans="1:15" ht="13.5" thickBot="1" x14ac:dyDescent="0.25">
      <c r="A49" s="115">
        <v>29</v>
      </c>
      <c r="B49" s="67" t="s">
        <v>518</v>
      </c>
      <c r="C49" s="76" t="s">
        <v>45</v>
      </c>
      <c r="D49" s="120">
        <v>6750</v>
      </c>
      <c r="E49" s="120">
        <f>'ΚΡΗΤΗ ΜΗ ΕΛΕΓΧΟΜΕΝΑ'!$E$7</f>
        <v>6750</v>
      </c>
      <c r="F49" s="125">
        <f>'ΚΡΗΤΗ ΜΗ ΕΛΕΓΧΟΜΕΝΑ'!$E$4</f>
        <v>16</v>
      </c>
      <c r="G49" s="121">
        <f>'ΚΡΗΤΗ ΜΗ ΕΛΕΓΧΟΜΕΝΑ'!$E$5</f>
        <v>1600</v>
      </c>
      <c r="H49" s="127">
        <f>'ΚΡΗΤΗ ΜΗ ΕΛΕΓΧΟΜΕΝΑ'!X2</f>
        <v>14</v>
      </c>
      <c r="I49" s="129">
        <f>'ΚΡΗΤΗ ΜΗ ΕΛΕΓΧΟΜΕΝΑ'!X7</f>
        <v>1400</v>
      </c>
      <c r="J49" s="133">
        <f>'ΚΡΗΤΗ ΜΗ ΕΛΕΓΧΟΜΕΝΑ'!X4</f>
        <v>0</v>
      </c>
      <c r="K49" s="136">
        <f>'ΚΡΗΤΗ ΜΗ ΕΛΕΓΧΟΜΕΝΑ'!X8</f>
        <v>0</v>
      </c>
      <c r="L49" s="133">
        <f>'ΚΡΗΤΗ ΜΗ ΕΛΕΓΧΟΜΕΝΑ'!X5</f>
        <v>0</v>
      </c>
      <c r="M49" s="139">
        <f>'ΚΡΗΤΗ ΜΗ ΕΛΕΓΧΟΜΕΝΑ'!X9</f>
        <v>0</v>
      </c>
      <c r="N49" s="133">
        <f>'ΚΡΗΤΗ ΜΗ ΕΛΕΓΧΟΜΕΝΑ'!X11</f>
        <v>0</v>
      </c>
      <c r="O49" s="134">
        <f>'ΚΡΗΤΗ ΜΗ ΕΛΕΓΧΟΜΕΝΑ'!X10</f>
        <v>0</v>
      </c>
    </row>
    <row r="50" spans="1:15" ht="35.25" customHeight="1" thickBot="1" x14ac:dyDescent="0.25">
      <c r="A50" s="150" t="s">
        <v>94</v>
      </c>
      <c r="B50" s="151"/>
      <c r="C50" s="152"/>
      <c r="D50" s="92">
        <f>SUM(D5:D49)</f>
        <v>11500.5</v>
      </c>
      <c r="E50" s="92">
        <f t="shared" ref="E50:O50" si="0">SUM(E5:E49)</f>
        <v>11500.5</v>
      </c>
      <c r="F50" s="93">
        <f t="shared" si="0"/>
        <v>31</v>
      </c>
      <c r="G50" s="94">
        <f t="shared" si="0"/>
        <v>3100</v>
      </c>
      <c r="H50" s="95">
        <f t="shared" si="0"/>
        <v>28</v>
      </c>
      <c r="I50" s="96">
        <f t="shared" si="0"/>
        <v>2800</v>
      </c>
      <c r="J50" s="95">
        <f t="shared" si="0"/>
        <v>0</v>
      </c>
      <c r="K50" s="94">
        <f t="shared" si="0"/>
        <v>0</v>
      </c>
      <c r="L50" s="95">
        <f t="shared" si="0"/>
        <v>0</v>
      </c>
      <c r="M50" s="96">
        <f t="shared" si="0"/>
        <v>0</v>
      </c>
      <c r="N50" s="95">
        <f t="shared" si="0"/>
        <v>0</v>
      </c>
      <c r="O50" s="97">
        <f t="shared" si="0"/>
        <v>0</v>
      </c>
    </row>
    <row r="52" spans="1:15" x14ac:dyDescent="0.2">
      <c r="A52" t="s">
        <v>485</v>
      </c>
    </row>
    <row r="53" spans="1:15" ht="15" x14ac:dyDescent="0.25">
      <c r="A53" s="146" t="s">
        <v>527</v>
      </c>
    </row>
  </sheetData>
  <mergeCells count="110">
    <mergeCell ref="A2:O2"/>
    <mergeCell ref="A3:A4"/>
    <mergeCell ref="B3:C4"/>
    <mergeCell ref="D3:D4"/>
    <mergeCell ref="E3:E4"/>
    <mergeCell ref="F3:G3"/>
    <mergeCell ref="H3:I3"/>
    <mergeCell ref="J3:K3"/>
    <mergeCell ref="L3:M3"/>
    <mergeCell ref="N3:O3"/>
    <mergeCell ref="N15:N16"/>
    <mergeCell ref="O15:O16"/>
    <mergeCell ref="A18:A19"/>
    <mergeCell ref="B18:B19"/>
    <mergeCell ref="D18:D19"/>
    <mergeCell ref="E18:E19"/>
    <mergeCell ref="F18:F19"/>
    <mergeCell ref="M18:M19"/>
    <mergeCell ref="N18:N19"/>
    <mergeCell ref="O18:O19"/>
    <mergeCell ref="I18:I19"/>
    <mergeCell ref="J18:J19"/>
    <mergeCell ref="K18:K19"/>
    <mergeCell ref="L18:L19"/>
    <mergeCell ref="A15:A16"/>
    <mergeCell ref="B15:B16"/>
    <mergeCell ref="D15:D16"/>
    <mergeCell ref="E15:E16"/>
    <mergeCell ref="F15:F16"/>
    <mergeCell ref="G15:G16"/>
    <mergeCell ref="H15:H16"/>
    <mergeCell ref="I15:I16"/>
    <mergeCell ref="J15:J16"/>
    <mergeCell ref="E21:E29"/>
    <mergeCell ref="F21:F29"/>
    <mergeCell ref="G21:G29"/>
    <mergeCell ref="H21:H29"/>
    <mergeCell ref="G18:G19"/>
    <mergeCell ref="H18:H19"/>
    <mergeCell ref="K15:K16"/>
    <mergeCell ref="L15:L16"/>
    <mergeCell ref="M15:M16"/>
    <mergeCell ref="O21:O29"/>
    <mergeCell ref="A33:A34"/>
    <mergeCell ref="B33:B34"/>
    <mergeCell ref="D33:D34"/>
    <mergeCell ref="E33:E34"/>
    <mergeCell ref="F33:F34"/>
    <mergeCell ref="G33:G34"/>
    <mergeCell ref="H33:H34"/>
    <mergeCell ref="I33:I34"/>
    <mergeCell ref="J33:J34"/>
    <mergeCell ref="I21:I29"/>
    <mergeCell ref="J21:J29"/>
    <mergeCell ref="K21:K29"/>
    <mergeCell ref="L21:L29"/>
    <mergeCell ref="M21:M29"/>
    <mergeCell ref="N21:N29"/>
    <mergeCell ref="K33:K34"/>
    <mergeCell ref="L33:L34"/>
    <mergeCell ref="M33:M34"/>
    <mergeCell ref="N33:N34"/>
    <mergeCell ref="O33:O34"/>
    <mergeCell ref="A21:A29"/>
    <mergeCell ref="B21:B29"/>
    <mergeCell ref="D21:D29"/>
    <mergeCell ref="A50:C50"/>
    <mergeCell ref="A1:O1"/>
    <mergeCell ref="I47:I48"/>
    <mergeCell ref="J47:J48"/>
    <mergeCell ref="K47:K48"/>
    <mergeCell ref="L47:L48"/>
    <mergeCell ref="M47:M48"/>
    <mergeCell ref="N47:N48"/>
    <mergeCell ref="M44:M46"/>
    <mergeCell ref="N44:N46"/>
    <mergeCell ref="O44:O46"/>
    <mergeCell ref="A47:A48"/>
    <mergeCell ref="B47:B48"/>
    <mergeCell ref="D47:D48"/>
    <mergeCell ref="E47:E48"/>
    <mergeCell ref="F47:F48"/>
    <mergeCell ref="G47:G48"/>
    <mergeCell ref="L44:L46"/>
    <mergeCell ref="K36:K38"/>
    <mergeCell ref="L36:L38"/>
    <mergeCell ref="H47:H48"/>
    <mergeCell ref="G44:G46"/>
    <mergeCell ref="H44:H46"/>
    <mergeCell ref="I44:I46"/>
    <mergeCell ref="J44:J46"/>
    <mergeCell ref="K44:K46"/>
    <mergeCell ref="O36:O38"/>
    <mergeCell ref="A44:A46"/>
    <mergeCell ref="B44:B46"/>
    <mergeCell ref="D44:D46"/>
    <mergeCell ref="E44:E46"/>
    <mergeCell ref="F44:F46"/>
    <mergeCell ref="O47:O48"/>
    <mergeCell ref="M36:M38"/>
    <mergeCell ref="N36:N38"/>
    <mergeCell ref="A36:A38"/>
    <mergeCell ref="B36:B38"/>
    <mergeCell ref="D36:D38"/>
    <mergeCell ref="E36:E38"/>
    <mergeCell ref="F36:F38"/>
    <mergeCell ref="G36:G38"/>
    <mergeCell ref="H36:H38"/>
    <mergeCell ref="I36:I38"/>
    <mergeCell ref="J36:J38"/>
  </mergeCells>
  <pageMargins left="0.7" right="0.7" top="0.75" bottom="0.75" header="0.3" footer="0.3"/>
  <pageSetup paperSize="9" scale="36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"/>
  <sheetViews>
    <sheetView view="pageBreakPreview" zoomScale="60" zoomScaleNormal="60" workbookViewId="0">
      <pane ySplit="7" topLeftCell="A8" activePane="bottomLeft" state="frozen"/>
      <selection pane="bottomLeft" activeCell="B10" sqref="B10"/>
    </sheetView>
  </sheetViews>
  <sheetFormatPr defaultRowHeight="12.75" x14ac:dyDescent="0.2"/>
  <cols>
    <col min="1" max="1" width="7.28515625" style="2" customWidth="1"/>
    <col min="2" max="2" width="11.42578125" style="2" customWidth="1"/>
    <col min="3" max="3" width="25.5703125" style="2" customWidth="1"/>
    <col min="4" max="4" width="19" style="2" customWidth="1"/>
    <col min="5" max="5" width="15.7109375" style="2" customWidth="1"/>
    <col min="6" max="6" width="14.85546875" style="3" customWidth="1"/>
    <col min="7" max="7" width="12.42578125" style="3" customWidth="1"/>
    <col min="8" max="8" width="14.85546875" style="3" customWidth="1"/>
    <col min="9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19.42578125" style="3" customWidth="1"/>
    <col min="15" max="15" width="13" style="3" customWidth="1"/>
    <col min="16" max="16" width="15.85546875" style="3" customWidth="1"/>
    <col min="17" max="17" width="17.5703125" style="3" customWidth="1"/>
    <col min="18" max="18" width="9.140625" style="3" customWidth="1"/>
    <col min="19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6" t="s">
        <v>56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/>
      <c r="N1" s="55"/>
      <c r="O1" s="55"/>
      <c r="W1" s="99" t="s">
        <v>66</v>
      </c>
      <c r="X1" s="99">
        <f>COUNTIF(A10:A150,"&lt;&gt;"&amp;"")</f>
        <v>1</v>
      </c>
    </row>
    <row r="2" spans="1:24" ht="33" customHeight="1" thickBot="1" x14ac:dyDescent="0.25">
      <c r="A2" s="206" t="s">
        <v>14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8"/>
      <c r="N2" s="101"/>
      <c r="O2" s="74"/>
      <c r="W2" s="99" t="s">
        <v>67</v>
      </c>
      <c r="X2" s="99">
        <f>COUNTIFS(K10:K264,"&lt;&gt;"&amp;"",B10:B264,"&lt;&gt;"&amp;"ΑΚΥΡΩΣΗ")</f>
        <v>1</v>
      </c>
    </row>
    <row r="3" spans="1:24" ht="37.5" customHeight="1" thickBot="1" x14ac:dyDescent="0.25">
      <c r="A3" s="209" t="s">
        <v>63</v>
      </c>
      <c r="B3" s="210"/>
      <c r="C3" s="210"/>
      <c r="D3" s="211"/>
      <c r="E3" s="203">
        <v>400</v>
      </c>
      <c r="F3" s="204"/>
      <c r="G3" s="204"/>
      <c r="H3" s="204"/>
      <c r="I3" s="204"/>
      <c r="J3" s="204"/>
      <c r="K3" s="204"/>
      <c r="L3" s="204"/>
      <c r="M3" s="205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09" t="s">
        <v>72</v>
      </c>
      <c r="B4" s="210"/>
      <c r="C4" s="210"/>
      <c r="D4" s="211"/>
      <c r="E4" s="217">
        <f>COUNTIF(A10:A100,"&lt;&gt;"&amp;"")</f>
        <v>1</v>
      </c>
      <c r="F4" s="218"/>
      <c r="G4" s="218"/>
      <c r="H4" s="218"/>
      <c r="I4" s="218"/>
      <c r="J4" s="218"/>
      <c r="K4" s="218"/>
      <c r="L4" s="218"/>
      <c r="M4" s="219"/>
      <c r="N4" s="98"/>
      <c r="O4" s="74"/>
      <c r="W4" s="99" t="s">
        <v>69</v>
      </c>
      <c r="X4" s="99">
        <f>COUNTIFS(N10:N264,"&lt;&gt;"&amp;"",B10:B264,"&lt;&gt;'&amp;""ΑΚΥΡΩΣΗ")</f>
        <v>0</v>
      </c>
    </row>
    <row r="5" spans="1:24" ht="37.5" customHeight="1" thickBot="1" x14ac:dyDescent="0.25">
      <c r="A5" s="209" t="s">
        <v>73</v>
      </c>
      <c r="B5" s="210"/>
      <c r="C5" s="210"/>
      <c r="D5" s="211"/>
      <c r="E5" s="203">
        <f>SUMIF(G10:G100,"&lt;&gt;"&amp;"")</f>
        <v>200</v>
      </c>
      <c r="F5" s="204"/>
      <c r="G5" s="204"/>
      <c r="H5" s="204"/>
      <c r="I5" s="204"/>
      <c r="J5" s="204"/>
      <c r="K5" s="204"/>
      <c r="L5" s="204"/>
      <c r="M5" s="205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09" t="s">
        <v>74</v>
      </c>
      <c r="B6" s="215"/>
      <c r="C6" s="215"/>
      <c r="D6" s="216"/>
      <c r="E6" s="203">
        <f>SUMIF(B10:B100,"&lt;&gt;"&amp;"ΑΚΥΡΩΣΗ",G10:G100)</f>
        <v>200</v>
      </c>
      <c r="F6" s="204"/>
      <c r="G6" s="204"/>
      <c r="H6" s="204"/>
      <c r="I6" s="204"/>
      <c r="J6" s="204"/>
      <c r="K6" s="204"/>
      <c r="L6" s="204"/>
      <c r="M6" s="205"/>
      <c r="N6" s="98"/>
      <c r="O6" s="74"/>
      <c r="W6" s="99" t="s">
        <v>71</v>
      </c>
      <c r="X6" s="99">
        <f>COUNTIFS(B10:B264,"&lt;&gt;"&amp;"",B10:B264,"&lt;&gt;"&amp;"ΑΚΥΡΩΣΗ")</f>
        <v>1</v>
      </c>
    </row>
    <row r="7" spans="1:24" ht="54" customHeight="1" thickBot="1" x14ac:dyDescent="0.25">
      <c r="A7" s="212" t="s">
        <v>64</v>
      </c>
      <c r="B7" s="213"/>
      <c r="C7" s="213"/>
      <c r="D7" s="214"/>
      <c r="E7" s="203">
        <f>E3-E6</f>
        <v>200</v>
      </c>
      <c r="F7" s="204"/>
      <c r="G7" s="204"/>
      <c r="H7" s="204"/>
      <c r="I7" s="204"/>
      <c r="J7" s="204"/>
      <c r="K7" s="204"/>
      <c r="L7" s="204"/>
      <c r="M7" s="205"/>
      <c r="N7" s="74"/>
      <c r="O7" s="74"/>
      <c r="W7" s="100" t="s">
        <v>75</v>
      </c>
      <c r="X7" s="100">
        <f>SUMIFS(G10:G264,K10:K264,"&lt;&gt;"&amp;"",B10:B264,"&lt;&gt;"&amp;"ΑΚΥΡΩΣΗ")</f>
        <v>200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26.25" thickBot="1" x14ac:dyDescent="0.25">
      <c r="A10" s="109">
        <v>1</v>
      </c>
      <c r="B10" s="109" t="s">
        <v>95</v>
      </c>
      <c r="C10" s="109" t="s">
        <v>98</v>
      </c>
      <c r="D10" s="109" t="s">
        <v>99</v>
      </c>
      <c r="E10" s="109">
        <v>85</v>
      </c>
      <c r="F10" s="110">
        <v>41647</v>
      </c>
      <c r="G10" s="109">
        <v>200</v>
      </c>
      <c r="H10" s="109" t="s">
        <v>100</v>
      </c>
      <c r="I10" s="111" t="s">
        <v>101</v>
      </c>
      <c r="J10" s="109" t="s">
        <v>102</v>
      </c>
      <c r="K10" s="110">
        <v>41990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13.5" thickBot="1" x14ac:dyDescent="0.25">
      <c r="W11" s="99" t="s">
        <v>91</v>
      </c>
      <c r="X11" s="99">
        <f>COUNTIFS(P10:P264,"&lt;&gt;"&amp;"",B10:B264,"&lt;&gt;"&amp;"ΑΚΥΡΩΣΗ")</f>
        <v>0</v>
      </c>
    </row>
  </sheetData>
  <mergeCells count="12">
    <mergeCell ref="E7:M7"/>
    <mergeCell ref="A1:M1"/>
    <mergeCell ref="A2:M2"/>
    <mergeCell ref="A3:D3"/>
    <mergeCell ref="A7:D7"/>
    <mergeCell ref="A6:D6"/>
    <mergeCell ref="A5:D5"/>
    <mergeCell ref="A4:D4"/>
    <mergeCell ref="E3:M3"/>
    <mergeCell ref="E4:M4"/>
    <mergeCell ref="E5:M5"/>
    <mergeCell ref="E6:M6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0" fitToHeight="0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5"/>
  <sheetViews>
    <sheetView view="pageBreakPreview" zoomScale="50" zoomScaleNormal="60" zoomScaleSheetLayoutView="50" workbookViewId="0">
      <pane ySplit="8" topLeftCell="A9" activePane="bottomLeft" state="frozen"/>
      <selection pane="bottomLeft" activeCell="S15" sqref="S1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4" width="22.42578125" style="2" customWidth="1"/>
    <col min="5" max="5" width="15.5703125" style="2" customWidth="1"/>
    <col min="6" max="6" width="17.28515625" style="3" customWidth="1"/>
    <col min="7" max="7" width="11.1406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18" style="3" customWidth="1"/>
    <col min="14" max="14" width="20.85546875" style="3" customWidth="1"/>
    <col min="15" max="15" width="13" style="3" customWidth="1"/>
    <col min="16" max="16" width="16" style="3" customWidth="1"/>
    <col min="17" max="17" width="16.42578125" style="3" customWidth="1"/>
    <col min="18" max="18" width="11.7109375" style="3" customWidth="1"/>
    <col min="19" max="19" width="30" style="3" customWidth="1"/>
    <col min="20" max="20" width="23.42578125" style="3" customWidth="1"/>
    <col min="21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6" t="s">
        <v>56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/>
      <c r="N1" s="55"/>
      <c r="O1" s="55"/>
      <c r="W1" s="99" t="s">
        <v>66</v>
      </c>
      <c r="X1" s="99">
        <f>COUNTIF(A10:A150,"&lt;&gt;"&amp;"")</f>
        <v>6</v>
      </c>
    </row>
    <row r="2" spans="1:24" ht="33" customHeight="1" thickBot="1" x14ac:dyDescent="0.25">
      <c r="A2" s="206" t="s">
        <v>47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8"/>
      <c r="N2" s="101"/>
      <c r="O2" s="74"/>
      <c r="W2" s="99" t="s">
        <v>67</v>
      </c>
      <c r="X2" s="99">
        <f>COUNTIFS(K10:K264,"&lt;&gt;"&amp;"",B10:B264,"&lt;&gt;"&amp;"ΑΚΥΡΩΣΗ")</f>
        <v>5</v>
      </c>
    </row>
    <row r="3" spans="1:24" ht="37.5" customHeight="1" thickBot="1" x14ac:dyDescent="0.25">
      <c r="A3" s="209" t="s">
        <v>63</v>
      </c>
      <c r="B3" s="210"/>
      <c r="C3" s="210"/>
      <c r="D3" s="211"/>
      <c r="E3" s="203">
        <v>3500</v>
      </c>
      <c r="F3" s="204"/>
      <c r="G3" s="204"/>
      <c r="H3" s="204"/>
      <c r="I3" s="204"/>
      <c r="J3" s="204"/>
      <c r="K3" s="204"/>
      <c r="L3" s="204"/>
      <c r="M3" s="205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09" t="s">
        <v>72</v>
      </c>
      <c r="B4" s="210"/>
      <c r="C4" s="210"/>
      <c r="D4" s="211"/>
      <c r="E4" s="217">
        <f>COUNTIF(A10:A100,"&lt;&gt;"&amp;"")</f>
        <v>6</v>
      </c>
      <c r="F4" s="218"/>
      <c r="G4" s="218"/>
      <c r="H4" s="218"/>
      <c r="I4" s="218"/>
      <c r="J4" s="218"/>
      <c r="K4" s="218"/>
      <c r="L4" s="218"/>
      <c r="M4" s="219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09" t="s">
        <v>73</v>
      </c>
      <c r="B5" s="210"/>
      <c r="C5" s="210"/>
      <c r="D5" s="211"/>
      <c r="E5" s="203">
        <f>SUMIF(G10:G100,"&lt;&gt;"&amp;"")</f>
        <v>3650</v>
      </c>
      <c r="F5" s="204"/>
      <c r="G5" s="204"/>
      <c r="H5" s="204"/>
      <c r="I5" s="204"/>
      <c r="J5" s="204"/>
      <c r="K5" s="204"/>
      <c r="L5" s="204"/>
      <c r="M5" s="205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09" t="s">
        <v>74</v>
      </c>
      <c r="B6" s="215"/>
      <c r="C6" s="215"/>
      <c r="D6" s="216"/>
      <c r="E6" s="203">
        <f>SUMIF(B10:B100,"&lt;&gt;"&amp;"ΑΚΥΡΩΣΗ",G10:G100)</f>
        <v>3650</v>
      </c>
      <c r="F6" s="204"/>
      <c r="G6" s="204"/>
      <c r="H6" s="204"/>
      <c r="I6" s="204"/>
      <c r="J6" s="204"/>
      <c r="K6" s="204"/>
      <c r="L6" s="204"/>
      <c r="M6" s="205"/>
      <c r="N6" s="98"/>
      <c r="O6" s="74"/>
      <c r="W6" s="99" t="s">
        <v>71</v>
      </c>
      <c r="X6" s="99">
        <f>COUNTIFS(B10:B264,"&lt;&gt;"&amp;"",B10:B264,"&lt;&gt;"&amp;"ΑΚΥΡΩΣΗ")</f>
        <v>6</v>
      </c>
    </row>
    <row r="7" spans="1:24" ht="54" customHeight="1" thickBot="1" x14ac:dyDescent="0.25">
      <c r="A7" s="212" t="s">
        <v>64</v>
      </c>
      <c r="B7" s="213"/>
      <c r="C7" s="213"/>
      <c r="D7" s="214"/>
      <c r="E7" s="203">
        <f>E3-X8</f>
        <v>3500</v>
      </c>
      <c r="F7" s="204"/>
      <c r="G7" s="204"/>
      <c r="H7" s="204"/>
      <c r="I7" s="204"/>
      <c r="J7" s="204"/>
      <c r="K7" s="204"/>
      <c r="L7" s="204"/>
      <c r="M7" s="205"/>
      <c r="N7" s="74"/>
      <c r="O7" s="74"/>
      <c r="W7" s="100" t="s">
        <v>75</v>
      </c>
      <c r="X7" s="100">
        <f>SUMIFS(G10:G264,K10:K264,"&lt;&gt;"&amp;"",B10:B264,"&lt;&gt;"&amp;"ΑΚΥΡΩΣΗ")</f>
        <v>3550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7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62.25" customHeight="1" thickBot="1" x14ac:dyDescent="0.25">
      <c r="A10" s="109">
        <v>1</v>
      </c>
      <c r="B10" s="109" t="s">
        <v>95</v>
      </c>
      <c r="C10" s="111" t="s">
        <v>98</v>
      </c>
      <c r="D10" s="111" t="s">
        <v>319</v>
      </c>
      <c r="E10" s="109">
        <v>78</v>
      </c>
      <c r="F10" s="110">
        <v>41647</v>
      </c>
      <c r="G10" s="109">
        <v>500</v>
      </c>
      <c r="H10" s="111" t="s">
        <v>100</v>
      </c>
      <c r="I10" s="111" t="s">
        <v>320</v>
      </c>
      <c r="J10" s="109" t="s">
        <v>102</v>
      </c>
      <c r="K10" s="110">
        <v>41788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1" customHeight="1" thickBot="1" x14ac:dyDescent="0.25">
      <c r="A11" s="109">
        <v>2</v>
      </c>
      <c r="B11" s="109" t="s">
        <v>95</v>
      </c>
      <c r="C11" s="111" t="s">
        <v>321</v>
      </c>
      <c r="D11" s="111" t="s">
        <v>319</v>
      </c>
      <c r="E11" s="109">
        <v>79</v>
      </c>
      <c r="F11" s="110">
        <v>41647</v>
      </c>
      <c r="G11" s="109">
        <v>2350</v>
      </c>
      <c r="H11" s="111" t="s">
        <v>100</v>
      </c>
      <c r="I11" s="111" t="s">
        <v>322</v>
      </c>
      <c r="J11" s="109" t="s">
        <v>102</v>
      </c>
      <c r="K11" s="110">
        <v>41820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51" x14ac:dyDescent="0.2">
      <c r="A12" s="109">
        <v>3</v>
      </c>
      <c r="B12" s="109" t="s">
        <v>95</v>
      </c>
      <c r="C12" s="111" t="s">
        <v>98</v>
      </c>
      <c r="D12" s="111" t="s">
        <v>323</v>
      </c>
      <c r="E12" s="109">
        <v>81</v>
      </c>
      <c r="F12" s="110">
        <v>41647</v>
      </c>
      <c r="G12" s="109">
        <v>300</v>
      </c>
      <c r="H12" s="111" t="s">
        <v>100</v>
      </c>
      <c r="I12" s="111" t="s">
        <v>324</v>
      </c>
      <c r="J12" s="109" t="s">
        <v>102</v>
      </c>
      <c r="K12" s="110">
        <v>41793</v>
      </c>
      <c r="L12" s="109"/>
      <c r="M12" s="109"/>
      <c r="N12" s="109"/>
      <c r="O12" s="109"/>
      <c r="P12" s="109"/>
      <c r="Q12" s="109"/>
      <c r="R12" s="109"/>
      <c r="S12" s="111"/>
      <c r="T12" s="111"/>
      <c r="U12" s="109"/>
      <c r="V12" s="109"/>
    </row>
    <row r="13" spans="1:24" ht="38.25" x14ac:dyDescent="0.2">
      <c r="A13" s="109">
        <v>4</v>
      </c>
      <c r="B13" s="109" t="s">
        <v>95</v>
      </c>
      <c r="C13" s="111" t="s">
        <v>98</v>
      </c>
      <c r="D13" s="111" t="s">
        <v>323</v>
      </c>
      <c r="E13" s="109">
        <v>291</v>
      </c>
      <c r="F13" s="110">
        <v>41653</v>
      </c>
      <c r="G13" s="109">
        <v>300</v>
      </c>
      <c r="H13" s="111" t="s">
        <v>100</v>
      </c>
      <c r="I13" s="111" t="s">
        <v>422</v>
      </c>
      <c r="J13" s="109" t="s">
        <v>102</v>
      </c>
      <c r="K13" s="110">
        <v>41794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435</v>
      </c>
      <c r="C14" s="111" t="s">
        <v>98</v>
      </c>
      <c r="D14" s="111" t="s">
        <v>436</v>
      </c>
      <c r="E14" s="109">
        <v>582</v>
      </c>
      <c r="F14" s="110">
        <v>41683</v>
      </c>
      <c r="G14" s="109">
        <v>100</v>
      </c>
      <c r="H14" s="111" t="s">
        <v>100</v>
      </c>
      <c r="I14" s="111" t="s">
        <v>437</v>
      </c>
      <c r="J14" s="109" t="s">
        <v>102</v>
      </c>
      <c r="K14" s="109"/>
      <c r="L14" s="109"/>
      <c r="M14" s="109"/>
      <c r="N14" s="109"/>
      <c r="O14" s="109"/>
      <c r="P14" s="109"/>
      <c r="Q14" s="109"/>
      <c r="R14" s="109"/>
      <c r="S14" s="111" t="s">
        <v>438</v>
      </c>
      <c r="T14" s="111"/>
      <c r="U14" s="109"/>
      <c r="V14" s="109"/>
    </row>
    <row r="15" spans="1:24" ht="38.25" x14ac:dyDescent="0.2">
      <c r="A15" s="109">
        <v>6</v>
      </c>
      <c r="B15" s="109" t="s">
        <v>95</v>
      </c>
      <c r="C15" s="111" t="s">
        <v>98</v>
      </c>
      <c r="D15" s="111" t="s">
        <v>436</v>
      </c>
      <c r="E15" s="109">
        <v>580</v>
      </c>
      <c r="F15" s="110">
        <v>41683</v>
      </c>
      <c r="G15" s="109">
        <v>100</v>
      </c>
      <c r="H15" s="111" t="s">
        <v>100</v>
      </c>
      <c r="I15" s="111" t="s">
        <v>437</v>
      </c>
      <c r="J15" s="109" t="s">
        <v>102</v>
      </c>
      <c r="K15" s="110">
        <v>42177</v>
      </c>
      <c r="L15" s="109"/>
      <c r="M15" s="109"/>
      <c r="N15" s="109"/>
      <c r="O15" s="109"/>
      <c r="P15" s="109"/>
      <c r="Q15" s="109"/>
      <c r="R15" s="109"/>
      <c r="S15" s="111" t="s">
        <v>438</v>
      </c>
      <c r="T15" s="111"/>
      <c r="U15" s="109"/>
      <c r="V15" s="109"/>
    </row>
  </sheetData>
  <mergeCells count="12">
    <mergeCell ref="E7:M7"/>
    <mergeCell ref="A1:M1"/>
    <mergeCell ref="A2:M2"/>
    <mergeCell ref="A3:D3"/>
    <mergeCell ref="A6:D6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5" fitToHeight="0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0"/>
  <sheetViews>
    <sheetView view="pageBreakPreview" zoomScale="50" zoomScaleNormal="75" zoomScaleSheetLayoutView="50" workbookViewId="0">
      <selection activeCell="R5" sqref="R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23.28515625" style="2" customWidth="1"/>
    <col min="5" max="5" width="12.42578125" style="2" customWidth="1"/>
    <col min="6" max="6" width="20.140625" style="3" bestFit="1" customWidth="1"/>
    <col min="7" max="7" width="12.57031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21.28515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6" t="s">
        <v>56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/>
      <c r="N1" s="55"/>
      <c r="O1" s="55"/>
      <c r="W1" s="99" t="s">
        <v>66</v>
      </c>
      <c r="X1" s="99">
        <f>COUNTIF(A10:A150,"&lt;&gt;"&amp;"")</f>
        <v>10</v>
      </c>
    </row>
    <row r="2" spans="1:24" ht="33" customHeight="1" thickBot="1" x14ac:dyDescent="0.25">
      <c r="A2" s="206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8"/>
      <c r="N2" s="101"/>
      <c r="O2" s="74"/>
      <c r="W2" s="99" t="s">
        <v>67</v>
      </c>
      <c r="X2" s="99">
        <f>COUNTIFS(K10:K264,"&lt;&gt;"&amp;"",B10:B264,"&lt;&gt;"&amp;"ΑΚΥΡΩΣΗ")</f>
        <v>4</v>
      </c>
    </row>
    <row r="3" spans="1:24" ht="37.5" customHeight="1" thickBot="1" x14ac:dyDescent="0.25">
      <c r="A3" s="209" t="s">
        <v>63</v>
      </c>
      <c r="B3" s="210"/>
      <c r="C3" s="210"/>
      <c r="D3" s="211"/>
      <c r="E3" s="203">
        <v>3000</v>
      </c>
      <c r="F3" s="204"/>
      <c r="G3" s="204"/>
      <c r="H3" s="204"/>
      <c r="I3" s="204"/>
      <c r="J3" s="204"/>
      <c r="K3" s="204"/>
      <c r="L3" s="204"/>
      <c r="M3" s="205"/>
      <c r="N3" s="98"/>
      <c r="O3" s="74"/>
      <c r="W3" s="99" t="s">
        <v>68</v>
      </c>
      <c r="X3" s="99">
        <f>COUNTIFS(L10:L264,"&lt;&gt;"&amp;"",B10:B264,"&lt;&gt;"&amp;"ΑΚΥΡΩΣΗ")</f>
        <v>2</v>
      </c>
    </row>
    <row r="4" spans="1:24" ht="41.25" customHeight="1" thickBot="1" x14ac:dyDescent="0.25">
      <c r="A4" s="209" t="s">
        <v>72</v>
      </c>
      <c r="B4" s="210"/>
      <c r="C4" s="210"/>
      <c r="D4" s="211"/>
      <c r="E4" s="217">
        <f>COUNTIF(A10:A100,"&lt;&gt;"&amp;"")</f>
        <v>10</v>
      </c>
      <c r="F4" s="218"/>
      <c r="G4" s="218"/>
      <c r="H4" s="218"/>
      <c r="I4" s="218"/>
      <c r="J4" s="218"/>
      <c r="K4" s="218"/>
      <c r="L4" s="218"/>
      <c r="M4" s="219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09" t="s">
        <v>73</v>
      </c>
      <c r="B5" s="210"/>
      <c r="C5" s="210"/>
      <c r="D5" s="211"/>
      <c r="E5" s="203">
        <f>SUMIF(G10:G100,"&lt;&gt;"&amp;"")</f>
        <v>4350</v>
      </c>
      <c r="F5" s="204"/>
      <c r="G5" s="204"/>
      <c r="H5" s="204"/>
      <c r="I5" s="204"/>
      <c r="J5" s="204"/>
      <c r="K5" s="204"/>
      <c r="L5" s="204"/>
      <c r="M5" s="205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09" t="s">
        <v>74</v>
      </c>
      <c r="B6" s="215"/>
      <c r="C6" s="215"/>
      <c r="D6" s="216"/>
      <c r="E6" s="203">
        <f>SUMIFS(G10:G100,B10:B100,"&lt;&gt;"&amp;"ΑΚΥΡΩΣΗ",B10:B100,"&lt;&gt;"&amp;"ΥΠΟΒΟΛΗ ΑΙΤΗΣΗΣ")</f>
        <v>1750</v>
      </c>
      <c r="F6" s="204"/>
      <c r="G6" s="204"/>
      <c r="H6" s="204"/>
      <c r="I6" s="204"/>
      <c r="J6" s="204"/>
      <c r="K6" s="204"/>
      <c r="L6" s="204"/>
      <c r="M6" s="205"/>
      <c r="N6" s="98"/>
      <c r="O6" s="74"/>
      <c r="W6" s="99" t="s">
        <v>71</v>
      </c>
      <c r="X6" s="99">
        <f>COUNTIFS(B10:B264,"&lt;&gt;"&amp;"",B10:B264,"&lt;&gt;"&amp;"ΑΚΥΡΩΣΗ")</f>
        <v>5</v>
      </c>
    </row>
    <row r="7" spans="1:24" ht="54" customHeight="1" thickBot="1" x14ac:dyDescent="0.25">
      <c r="A7" s="212" t="s">
        <v>64</v>
      </c>
      <c r="B7" s="213"/>
      <c r="C7" s="213"/>
      <c r="D7" s="214"/>
      <c r="E7" s="203">
        <f>E3-X8</f>
        <v>3000</v>
      </c>
      <c r="F7" s="204"/>
      <c r="G7" s="204"/>
      <c r="H7" s="204"/>
      <c r="I7" s="204"/>
      <c r="J7" s="204"/>
      <c r="K7" s="204"/>
      <c r="L7" s="204"/>
      <c r="M7" s="205"/>
      <c r="N7" s="74"/>
      <c r="O7" s="74"/>
      <c r="W7" s="100" t="s">
        <v>75</v>
      </c>
      <c r="X7" s="100">
        <f>SUMIFS(G10:G264,K10:K264,"&lt;&gt;"&amp;"",B10:B264,"&lt;&gt;"&amp;"ΑΚΥΡΩΣΗ")</f>
        <v>1750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57.75" customHeight="1" thickBot="1" x14ac:dyDescent="0.25">
      <c r="A10" s="109">
        <v>1</v>
      </c>
      <c r="B10" s="109" t="s">
        <v>95</v>
      </c>
      <c r="C10" s="109" t="s">
        <v>98</v>
      </c>
      <c r="D10" s="111" t="s">
        <v>326</v>
      </c>
      <c r="E10" s="109">
        <v>42</v>
      </c>
      <c r="F10" s="110">
        <v>41647</v>
      </c>
      <c r="G10" s="109">
        <v>250</v>
      </c>
      <c r="H10" s="109" t="s">
        <v>100</v>
      </c>
      <c r="I10" s="111" t="s">
        <v>327</v>
      </c>
      <c r="J10" s="109" t="s">
        <v>102</v>
      </c>
      <c r="K10" s="110">
        <v>41808</v>
      </c>
      <c r="L10" s="109"/>
      <c r="M10" s="109"/>
      <c r="N10" s="109"/>
      <c r="O10" s="109"/>
      <c r="P10" s="109"/>
      <c r="Q10" s="109"/>
      <c r="R10" s="109"/>
      <c r="S10" s="111" t="s">
        <v>57</v>
      </c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7" customHeight="1" thickBot="1" x14ac:dyDescent="0.25">
      <c r="A11" s="109">
        <v>2</v>
      </c>
      <c r="B11" s="109" t="s">
        <v>134</v>
      </c>
      <c r="C11" s="109" t="s">
        <v>98</v>
      </c>
      <c r="D11" s="111" t="s">
        <v>328</v>
      </c>
      <c r="E11" s="109">
        <v>59</v>
      </c>
      <c r="F11" s="110">
        <v>41647</v>
      </c>
      <c r="G11" s="109">
        <v>500</v>
      </c>
      <c r="H11" s="109" t="s">
        <v>100</v>
      </c>
      <c r="I11" s="111" t="s">
        <v>329</v>
      </c>
      <c r="J11" s="109" t="s">
        <v>102</v>
      </c>
      <c r="K11" s="110">
        <v>41810</v>
      </c>
      <c r="L11" s="110">
        <v>42207</v>
      </c>
      <c r="M11" s="110">
        <v>41647</v>
      </c>
      <c r="N11" s="110">
        <v>42220</v>
      </c>
      <c r="O11" s="109"/>
      <c r="P11" s="109"/>
      <c r="Q11" s="109"/>
      <c r="R11" s="109"/>
      <c r="S11" s="111"/>
      <c r="T11" s="111" t="s">
        <v>330</v>
      </c>
      <c r="U11" s="109">
        <v>500</v>
      </c>
      <c r="V11" s="112">
        <v>42572.492465277777</v>
      </c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09" t="s">
        <v>134</v>
      </c>
      <c r="C12" s="109" t="s">
        <v>98</v>
      </c>
      <c r="D12" s="111" t="s">
        <v>331</v>
      </c>
      <c r="E12" s="109">
        <v>76</v>
      </c>
      <c r="F12" s="110">
        <v>41647</v>
      </c>
      <c r="G12" s="109">
        <v>300</v>
      </c>
      <c r="H12" s="109" t="s">
        <v>100</v>
      </c>
      <c r="I12" s="111" t="s">
        <v>332</v>
      </c>
      <c r="J12" s="109" t="s">
        <v>102</v>
      </c>
      <c r="K12" s="110">
        <v>41810</v>
      </c>
      <c r="L12" s="110">
        <v>42208</v>
      </c>
      <c r="M12" s="110">
        <v>41647</v>
      </c>
      <c r="N12" s="110">
        <v>42289</v>
      </c>
      <c r="O12" s="109"/>
      <c r="P12" s="109"/>
      <c r="Q12" s="109"/>
      <c r="R12" s="109"/>
      <c r="S12" s="111"/>
      <c r="T12" s="111" t="s">
        <v>333</v>
      </c>
      <c r="U12" s="109">
        <v>300</v>
      </c>
      <c r="V12" s="110">
        <v>42430</v>
      </c>
    </row>
    <row r="13" spans="1:24" ht="76.5" x14ac:dyDescent="0.2">
      <c r="A13" s="109">
        <v>4</v>
      </c>
      <c r="B13" s="109" t="s">
        <v>134</v>
      </c>
      <c r="C13" s="109" t="s">
        <v>98</v>
      </c>
      <c r="D13" s="111" t="s">
        <v>331</v>
      </c>
      <c r="E13" s="109">
        <v>77</v>
      </c>
      <c r="F13" s="110">
        <v>41647</v>
      </c>
      <c r="G13" s="109">
        <v>300</v>
      </c>
      <c r="H13" s="109" t="s">
        <v>100</v>
      </c>
      <c r="I13" s="111" t="s">
        <v>334</v>
      </c>
      <c r="J13" s="109" t="s">
        <v>102</v>
      </c>
      <c r="K13" s="110">
        <v>41810</v>
      </c>
      <c r="L13" s="110">
        <v>42208</v>
      </c>
      <c r="M13" s="110">
        <v>41647</v>
      </c>
      <c r="N13" s="110">
        <v>42290</v>
      </c>
      <c r="O13" s="109"/>
      <c r="P13" s="109"/>
      <c r="Q13" s="109"/>
      <c r="R13" s="109"/>
      <c r="S13" s="111"/>
      <c r="T13" s="111" t="s">
        <v>333</v>
      </c>
      <c r="U13" s="109">
        <v>300</v>
      </c>
      <c r="V13" s="110">
        <v>42430</v>
      </c>
    </row>
    <row r="14" spans="1:24" ht="76.5" x14ac:dyDescent="0.2">
      <c r="A14" s="109">
        <v>5</v>
      </c>
      <c r="B14" s="109" t="s">
        <v>134</v>
      </c>
      <c r="C14" s="109" t="s">
        <v>98</v>
      </c>
      <c r="D14" s="111" t="s">
        <v>328</v>
      </c>
      <c r="E14" s="109">
        <v>99</v>
      </c>
      <c r="F14" s="110">
        <v>41647</v>
      </c>
      <c r="G14" s="109">
        <v>500</v>
      </c>
      <c r="H14" s="109" t="s">
        <v>100</v>
      </c>
      <c r="I14" s="111" t="s">
        <v>335</v>
      </c>
      <c r="J14" s="109" t="s">
        <v>102</v>
      </c>
      <c r="K14" s="110">
        <v>41815</v>
      </c>
      <c r="L14" s="110">
        <v>42200</v>
      </c>
      <c r="M14" s="110">
        <v>41647</v>
      </c>
      <c r="N14" s="110">
        <v>42219</v>
      </c>
      <c r="O14" s="109"/>
      <c r="P14" s="109"/>
      <c r="Q14" s="109"/>
      <c r="R14" s="109"/>
      <c r="S14" s="111"/>
      <c r="T14" s="111" t="s">
        <v>333</v>
      </c>
      <c r="U14" s="109">
        <v>500</v>
      </c>
      <c r="V14" s="110">
        <v>42430</v>
      </c>
    </row>
    <row r="15" spans="1:24" ht="25.5" x14ac:dyDescent="0.2">
      <c r="A15" s="109">
        <v>6</v>
      </c>
      <c r="B15" s="109" t="s">
        <v>336</v>
      </c>
      <c r="C15" s="109" t="s">
        <v>98</v>
      </c>
      <c r="D15" s="111" t="s">
        <v>177</v>
      </c>
      <c r="E15" s="109">
        <v>121</v>
      </c>
      <c r="F15" s="110">
        <v>41647</v>
      </c>
      <c r="G15" s="109">
        <v>500</v>
      </c>
      <c r="H15" s="109" t="s">
        <v>100</v>
      </c>
      <c r="I15" s="111" t="s">
        <v>337</v>
      </c>
      <c r="J15" s="109" t="s">
        <v>102</v>
      </c>
      <c r="K15" s="110">
        <v>41817</v>
      </c>
      <c r="L15" s="110">
        <v>42244</v>
      </c>
      <c r="M15" s="109"/>
      <c r="N15" s="109"/>
      <c r="O15" s="109"/>
      <c r="P15" s="109"/>
      <c r="Q15" s="109"/>
      <c r="R15" s="109"/>
      <c r="S15" s="111" t="s">
        <v>58</v>
      </c>
      <c r="T15" s="111"/>
      <c r="U15" s="109"/>
      <c r="V15" s="109"/>
    </row>
    <row r="16" spans="1:24" ht="25.5" x14ac:dyDescent="0.2">
      <c r="A16" s="109">
        <v>7</v>
      </c>
      <c r="B16" s="109" t="s">
        <v>336</v>
      </c>
      <c r="C16" s="109" t="s">
        <v>98</v>
      </c>
      <c r="D16" s="111" t="s">
        <v>177</v>
      </c>
      <c r="E16" s="109">
        <v>134</v>
      </c>
      <c r="F16" s="110">
        <v>41647</v>
      </c>
      <c r="G16" s="109">
        <v>500</v>
      </c>
      <c r="H16" s="109" t="s">
        <v>100</v>
      </c>
      <c r="I16" s="111" t="s">
        <v>337</v>
      </c>
      <c r="J16" s="109" t="s">
        <v>102</v>
      </c>
      <c r="K16" s="110">
        <v>41817</v>
      </c>
      <c r="L16" s="110">
        <v>42244</v>
      </c>
      <c r="M16" s="109"/>
      <c r="N16" s="109"/>
      <c r="O16" s="109"/>
      <c r="P16" s="109"/>
      <c r="Q16" s="109"/>
      <c r="R16" s="109"/>
      <c r="S16" s="111" t="s">
        <v>57</v>
      </c>
      <c r="T16" s="111"/>
      <c r="U16" s="109"/>
      <c r="V16" s="109"/>
    </row>
    <row r="17" spans="1:22" ht="51" x14ac:dyDescent="0.2">
      <c r="A17" s="109">
        <v>8</v>
      </c>
      <c r="B17" s="109" t="s">
        <v>134</v>
      </c>
      <c r="C17" s="109" t="s">
        <v>98</v>
      </c>
      <c r="D17" s="111" t="s">
        <v>409</v>
      </c>
      <c r="E17" s="109">
        <v>221</v>
      </c>
      <c r="F17" s="110">
        <v>41649</v>
      </c>
      <c r="G17" s="109">
        <v>500</v>
      </c>
      <c r="H17" s="109" t="s">
        <v>100</v>
      </c>
      <c r="I17" s="111" t="s">
        <v>410</v>
      </c>
      <c r="J17" s="109" t="s">
        <v>102</v>
      </c>
      <c r="K17" s="110">
        <v>41820</v>
      </c>
      <c r="L17" s="110">
        <v>42275</v>
      </c>
      <c r="M17" s="109"/>
      <c r="N17" s="109"/>
      <c r="O17" s="109"/>
      <c r="P17" s="109"/>
      <c r="Q17" s="109"/>
      <c r="R17" s="109"/>
      <c r="S17" s="111"/>
      <c r="T17" s="111" t="s">
        <v>411</v>
      </c>
      <c r="U17" s="109"/>
      <c r="V17" s="110">
        <v>42340</v>
      </c>
    </row>
    <row r="18" spans="1:22" ht="51" x14ac:dyDescent="0.2">
      <c r="A18" s="109">
        <v>9</v>
      </c>
      <c r="B18" s="109" t="s">
        <v>95</v>
      </c>
      <c r="C18" s="109" t="s">
        <v>98</v>
      </c>
      <c r="D18" s="111" t="s">
        <v>469</v>
      </c>
      <c r="E18" s="109">
        <v>2966</v>
      </c>
      <c r="F18" s="110">
        <v>42548</v>
      </c>
      <c r="G18" s="109">
        <v>500</v>
      </c>
      <c r="H18" s="109" t="s">
        <v>100</v>
      </c>
      <c r="I18" s="111" t="s">
        <v>470</v>
      </c>
      <c r="J18" s="109" t="s">
        <v>102</v>
      </c>
      <c r="K18" s="110">
        <v>42592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25.5" x14ac:dyDescent="0.2">
      <c r="A19" s="109">
        <v>10</v>
      </c>
      <c r="B19" s="109" t="s">
        <v>435</v>
      </c>
      <c r="C19" s="109" t="s">
        <v>98</v>
      </c>
      <c r="D19" s="111" t="s">
        <v>409</v>
      </c>
      <c r="E19" s="109">
        <v>3626</v>
      </c>
      <c r="F19" s="110">
        <v>42591</v>
      </c>
      <c r="G19" s="109">
        <v>500</v>
      </c>
      <c r="H19" s="109" t="s">
        <v>100</v>
      </c>
      <c r="I19" s="111" t="s">
        <v>471</v>
      </c>
      <c r="J19" s="109" t="s">
        <v>102</v>
      </c>
      <c r="K19" s="109"/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x14ac:dyDescent="0.2">
      <c r="A20" s="113"/>
      <c r="B20" s="113"/>
      <c r="C20" s="113"/>
      <c r="D20" s="113"/>
      <c r="E20" s="113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</row>
  </sheetData>
  <mergeCells count="12">
    <mergeCell ref="E5:M5"/>
    <mergeCell ref="E6:M6"/>
    <mergeCell ref="E7:M7"/>
    <mergeCell ref="A2:M2"/>
    <mergeCell ref="A1:M1"/>
    <mergeCell ref="A3:D3"/>
    <mergeCell ref="A4:D4"/>
    <mergeCell ref="E3:M3"/>
    <mergeCell ref="E4:M4"/>
    <mergeCell ref="A7:D7"/>
    <mergeCell ref="A6:D6"/>
    <mergeCell ref="A5:D5"/>
  </mergeCells>
  <phoneticPr fontId="0" type="noConversion"/>
  <pageMargins left="0.25" right="0.25" top="0.75" bottom="0.75" header="0.3" footer="0.3"/>
  <pageSetup paperSize="9" scale="37" fitToHeight="0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1"/>
  <sheetViews>
    <sheetView view="pageBreakPreview" zoomScale="50" zoomScaleNormal="75" zoomScaleSheetLayoutView="50" workbookViewId="0">
      <pane ySplit="8" topLeftCell="A15" activePane="bottomLeft" state="frozen"/>
      <selection pane="bottomLeft" activeCell="N24" sqref="N24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8.140625" style="2" customWidth="1"/>
    <col min="6" max="6" width="20.140625" style="3" bestFit="1" customWidth="1"/>
    <col min="7" max="7" width="11.5703125" style="3" customWidth="1"/>
    <col min="8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4.5703125" style="3" customWidth="1"/>
    <col min="17" max="17" width="19.7109375" style="3" customWidth="1"/>
    <col min="18" max="18" width="9.140625" style="3"/>
    <col min="19" max="19" width="25.28515625" style="3" customWidth="1"/>
    <col min="20" max="20" width="23.42578125" style="3" customWidth="1"/>
    <col min="21" max="21" width="9.140625" style="3"/>
    <col min="22" max="22" width="17.14062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6" t="s">
        <v>56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/>
      <c r="N1" s="55"/>
      <c r="O1" s="55"/>
      <c r="W1" s="99" t="s">
        <v>66</v>
      </c>
      <c r="X1" s="99">
        <f>COUNTIF(A10:A150,"&lt;&gt;"&amp;"")</f>
        <v>11</v>
      </c>
    </row>
    <row r="2" spans="1:24" ht="33" customHeight="1" thickBot="1" x14ac:dyDescent="0.25">
      <c r="A2" s="206" t="s">
        <v>32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8"/>
      <c r="N2" s="101"/>
      <c r="O2" s="74"/>
      <c r="W2" s="99" t="s">
        <v>67</v>
      </c>
      <c r="X2" s="99">
        <f>COUNTIFS(K10:K264,"&lt;&gt;"&amp;"",B10:B264,"&lt;&gt;"&amp;"ΑΚΥΡΩΣΗ")</f>
        <v>9</v>
      </c>
    </row>
    <row r="3" spans="1:24" ht="37.5" customHeight="1" thickBot="1" x14ac:dyDescent="0.25">
      <c r="A3" s="209" t="s">
        <v>63</v>
      </c>
      <c r="B3" s="210"/>
      <c r="C3" s="210"/>
      <c r="D3" s="211"/>
      <c r="E3" s="203">
        <v>1000</v>
      </c>
      <c r="F3" s="204"/>
      <c r="G3" s="204"/>
      <c r="H3" s="204"/>
      <c r="I3" s="204"/>
      <c r="J3" s="204"/>
      <c r="K3" s="204"/>
      <c r="L3" s="204"/>
      <c r="M3" s="205"/>
      <c r="N3" s="98"/>
      <c r="O3" s="74"/>
      <c r="W3" s="99" t="s">
        <v>68</v>
      </c>
      <c r="X3" s="99">
        <f>COUNTIFS(L10:L264,"&lt;&gt;"&amp;"",B10:B264,"&lt;&gt;"&amp;"ΑΚΥΡΩΣΗ")</f>
        <v>6</v>
      </c>
    </row>
    <row r="4" spans="1:24" ht="41.25" customHeight="1" thickBot="1" x14ac:dyDescent="0.25">
      <c r="A4" s="209" t="s">
        <v>72</v>
      </c>
      <c r="B4" s="210"/>
      <c r="C4" s="210"/>
      <c r="D4" s="211"/>
      <c r="E4" s="217">
        <f>COUNTIF(A10:A100,"&lt;&gt;"&amp;"")</f>
        <v>11</v>
      </c>
      <c r="F4" s="218"/>
      <c r="G4" s="218"/>
      <c r="H4" s="218"/>
      <c r="I4" s="218"/>
      <c r="J4" s="218"/>
      <c r="K4" s="218"/>
      <c r="L4" s="218"/>
      <c r="M4" s="219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09" t="s">
        <v>73</v>
      </c>
      <c r="B5" s="210"/>
      <c r="C5" s="210"/>
      <c r="D5" s="211"/>
      <c r="E5" s="203">
        <f>SUMIF(G10:G100,"&lt;&gt;"&amp;"")</f>
        <v>2380</v>
      </c>
      <c r="F5" s="204"/>
      <c r="G5" s="204"/>
      <c r="H5" s="204"/>
      <c r="I5" s="204"/>
      <c r="J5" s="204"/>
      <c r="K5" s="204"/>
      <c r="L5" s="204"/>
      <c r="M5" s="205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09" t="s">
        <v>74</v>
      </c>
      <c r="B6" s="215"/>
      <c r="C6" s="215"/>
      <c r="D6" s="216"/>
      <c r="E6" s="203">
        <f>SUMIFS(G10:G100,B10:B100,"&lt;&gt;"&amp;"ΑΚΥΡΩΣΗ",B10:B100,"&lt;&gt;"&amp;"ΥΠΟΒΟΛΗ ΑΙΤΗΣΗΣ")</f>
        <v>1380</v>
      </c>
      <c r="F6" s="204"/>
      <c r="G6" s="204"/>
      <c r="H6" s="204"/>
      <c r="I6" s="204"/>
      <c r="J6" s="204"/>
      <c r="K6" s="204"/>
      <c r="L6" s="204"/>
      <c r="M6" s="205"/>
      <c r="N6" s="98"/>
      <c r="O6" s="74"/>
      <c r="W6" s="99" t="s">
        <v>71</v>
      </c>
      <c r="X6" s="99">
        <f>COUNTIFS(B10:B264,"&lt;&gt;"&amp;"",B10:B264,"&lt;&gt;"&amp;"ΑΚΥΡΩΣΗ")</f>
        <v>9</v>
      </c>
    </row>
    <row r="7" spans="1:24" ht="54" customHeight="1" thickBot="1" x14ac:dyDescent="0.25">
      <c r="A7" s="212" t="s">
        <v>64</v>
      </c>
      <c r="B7" s="213"/>
      <c r="C7" s="213"/>
      <c r="D7" s="214"/>
      <c r="E7" s="203">
        <f>E3-X8</f>
        <v>1000</v>
      </c>
      <c r="F7" s="204"/>
      <c r="G7" s="204"/>
      <c r="H7" s="204"/>
      <c r="I7" s="204"/>
      <c r="J7" s="204"/>
      <c r="K7" s="204"/>
      <c r="L7" s="204"/>
      <c r="M7" s="205"/>
      <c r="N7" s="74"/>
      <c r="O7" s="74"/>
      <c r="W7" s="100" t="s">
        <v>75</v>
      </c>
      <c r="X7" s="100">
        <f>SUMIFS(G10:G264,K10:K264,"&lt;&gt;"&amp;"",B10:B264,"&lt;&gt;"&amp;"ΑΚΥΡΩΣΗ")</f>
        <v>1380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87" customHeight="1" thickBot="1" x14ac:dyDescent="0.25">
      <c r="A10" s="109">
        <v>1</v>
      </c>
      <c r="B10" s="109" t="s">
        <v>134</v>
      </c>
      <c r="C10" s="109" t="s">
        <v>98</v>
      </c>
      <c r="D10" s="109" t="s">
        <v>350</v>
      </c>
      <c r="E10" s="109">
        <v>39</v>
      </c>
      <c r="F10" s="110">
        <v>41647</v>
      </c>
      <c r="G10" s="109">
        <v>500</v>
      </c>
      <c r="H10" s="109" t="s">
        <v>100</v>
      </c>
      <c r="I10" s="111" t="s">
        <v>351</v>
      </c>
      <c r="J10" s="109" t="s">
        <v>102</v>
      </c>
      <c r="K10" s="110">
        <v>42100</v>
      </c>
      <c r="L10" s="110">
        <v>42244</v>
      </c>
      <c r="M10" s="110">
        <v>41647</v>
      </c>
      <c r="N10" s="110">
        <v>42270</v>
      </c>
      <c r="O10" s="109"/>
      <c r="P10" s="109"/>
      <c r="Q10" s="109"/>
      <c r="R10" s="109"/>
      <c r="S10" s="111"/>
      <c r="T10" s="111" t="s">
        <v>333</v>
      </c>
      <c r="U10" s="109">
        <v>500</v>
      </c>
      <c r="V10" s="110">
        <v>42430</v>
      </c>
      <c r="W10" s="107" t="s">
        <v>89</v>
      </c>
      <c r="X10" s="99">
        <f>SUMIFS(G10:G264,P10:P264,"&lt;&gt;"&amp;"",B10:B264,"&lt;&gt;"&amp;"ΑΚΥΡΩΣΗ")</f>
        <v>0</v>
      </c>
    </row>
    <row r="11" spans="1:24" ht="51.75" thickBot="1" x14ac:dyDescent="0.25">
      <c r="A11" s="109">
        <v>2</v>
      </c>
      <c r="B11" s="109" t="s">
        <v>336</v>
      </c>
      <c r="C11" s="109" t="s">
        <v>98</v>
      </c>
      <c r="D11" s="109" t="s">
        <v>352</v>
      </c>
      <c r="E11" s="109">
        <v>80</v>
      </c>
      <c r="F11" s="110">
        <v>41647</v>
      </c>
      <c r="G11" s="109">
        <v>100</v>
      </c>
      <c r="H11" s="109" t="s">
        <v>100</v>
      </c>
      <c r="I11" s="111" t="s">
        <v>353</v>
      </c>
      <c r="J11" s="109" t="s">
        <v>102</v>
      </c>
      <c r="K11" s="110">
        <v>42100</v>
      </c>
      <c r="L11" s="110">
        <v>42412</v>
      </c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09" t="s">
        <v>134</v>
      </c>
      <c r="C12" s="109" t="s">
        <v>98</v>
      </c>
      <c r="D12" s="109" t="s">
        <v>350</v>
      </c>
      <c r="E12" s="109">
        <v>98</v>
      </c>
      <c r="F12" s="110">
        <v>41647</v>
      </c>
      <c r="G12" s="109">
        <v>500</v>
      </c>
      <c r="H12" s="109" t="s">
        <v>100</v>
      </c>
      <c r="I12" s="111" t="s">
        <v>354</v>
      </c>
      <c r="J12" s="109" t="s">
        <v>102</v>
      </c>
      <c r="K12" s="110">
        <v>42100</v>
      </c>
      <c r="L12" s="110">
        <v>42244</v>
      </c>
      <c r="M12" s="109"/>
      <c r="N12" s="109"/>
      <c r="O12" s="109"/>
      <c r="P12" s="109"/>
      <c r="Q12" s="109"/>
      <c r="R12" s="109"/>
      <c r="S12" s="111" t="s">
        <v>355</v>
      </c>
      <c r="T12" s="111" t="s">
        <v>356</v>
      </c>
      <c r="U12" s="109"/>
      <c r="V12" s="110">
        <v>42506</v>
      </c>
    </row>
    <row r="13" spans="1:24" ht="38.25" x14ac:dyDescent="0.2">
      <c r="A13" s="109">
        <v>4</v>
      </c>
      <c r="B13" s="109" t="s">
        <v>336</v>
      </c>
      <c r="C13" s="109" t="s">
        <v>98</v>
      </c>
      <c r="D13" s="109" t="s">
        <v>357</v>
      </c>
      <c r="E13" s="109">
        <v>140</v>
      </c>
      <c r="F13" s="110">
        <v>41647</v>
      </c>
      <c r="G13" s="109">
        <v>100</v>
      </c>
      <c r="H13" s="109" t="s">
        <v>100</v>
      </c>
      <c r="I13" s="111" t="s">
        <v>358</v>
      </c>
      <c r="J13" s="109" t="s">
        <v>102</v>
      </c>
      <c r="K13" s="110">
        <v>42100</v>
      </c>
      <c r="L13" s="110">
        <v>42033</v>
      </c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336</v>
      </c>
      <c r="C14" s="109" t="s">
        <v>98</v>
      </c>
      <c r="D14" s="109" t="s">
        <v>352</v>
      </c>
      <c r="E14" s="109">
        <v>141</v>
      </c>
      <c r="F14" s="110">
        <v>41647</v>
      </c>
      <c r="G14" s="109">
        <v>100</v>
      </c>
      <c r="H14" s="109" t="s">
        <v>100</v>
      </c>
      <c r="I14" s="111" t="s">
        <v>359</v>
      </c>
      <c r="J14" s="109" t="s">
        <v>102</v>
      </c>
      <c r="K14" s="110">
        <v>42100</v>
      </c>
      <c r="L14" s="110">
        <v>42007</v>
      </c>
      <c r="M14" s="109"/>
      <c r="N14" s="109"/>
      <c r="O14" s="109"/>
      <c r="P14" s="109"/>
      <c r="Q14" s="109"/>
      <c r="R14" s="109"/>
      <c r="S14" s="111"/>
      <c r="T14" s="111"/>
      <c r="U14" s="109"/>
      <c r="V14" s="109"/>
    </row>
    <row r="15" spans="1:24" ht="38.25" x14ac:dyDescent="0.2">
      <c r="A15" s="109">
        <v>6</v>
      </c>
      <c r="B15" s="109" t="s">
        <v>336</v>
      </c>
      <c r="C15" s="109" t="s">
        <v>98</v>
      </c>
      <c r="D15" s="109" t="s">
        <v>360</v>
      </c>
      <c r="E15" s="109">
        <v>143</v>
      </c>
      <c r="F15" s="110">
        <v>41647</v>
      </c>
      <c r="G15" s="109">
        <v>100</v>
      </c>
      <c r="H15" s="109" t="s">
        <v>100</v>
      </c>
      <c r="I15" s="111" t="s">
        <v>361</v>
      </c>
      <c r="J15" s="109" t="s">
        <v>102</v>
      </c>
      <c r="K15" s="110">
        <v>42100</v>
      </c>
      <c r="L15" s="110">
        <v>42060</v>
      </c>
      <c r="M15" s="109"/>
      <c r="N15" s="109"/>
      <c r="O15" s="109"/>
      <c r="P15" s="109"/>
      <c r="Q15" s="109"/>
      <c r="R15" s="109"/>
      <c r="S15" s="111"/>
      <c r="T15" s="111"/>
      <c r="U15" s="109"/>
      <c r="V15" s="109"/>
    </row>
    <row r="16" spans="1:24" ht="38.25" x14ac:dyDescent="0.2">
      <c r="A16" s="109">
        <v>7</v>
      </c>
      <c r="B16" s="109" t="s">
        <v>336</v>
      </c>
      <c r="C16" s="109" t="s">
        <v>98</v>
      </c>
      <c r="D16" s="109" t="s">
        <v>360</v>
      </c>
      <c r="E16" s="109">
        <v>144</v>
      </c>
      <c r="F16" s="110">
        <v>41647</v>
      </c>
      <c r="G16" s="109">
        <v>100</v>
      </c>
      <c r="H16" s="109" t="s">
        <v>100</v>
      </c>
      <c r="I16" s="111" t="s">
        <v>362</v>
      </c>
      <c r="J16" s="109" t="s">
        <v>102</v>
      </c>
      <c r="K16" s="110">
        <v>42100</v>
      </c>
      <c r="L16" s="110">
        <v>42446</v>
      </c>
      <c r="M16" s="109"/>
      <c r="N16" s="109"/>
      <c r="O16" s="109"/>
      <c r="P16" s="109"/>
      <c r="Q16" s="109"/>
      <c r="R16" s="109"/>
      <c r="S16" s="111"/>
      <c r="T16" s="111"/>
      <c r="U16" s="109"/>
      <c r="V16" s="109"/>
    </row>
    <row r="17" spans="1:22" ht="38.25" x14ac:dyDescent="0.2">
      <c r="A17" s="109">
        <v>8</v>
      </c>
      <c r="B17" s="109" t="s">
        <v>336</v>
      </c>
      <c r="C17" s="109" t="s">
        <v>98</v>
      </c>
      <c r="D17" s="109" t="s">
        <v>363</v>
      </c>
      <c r="E17" s="109">
        <v>146</v>
      </c>
      <c r="F17" s="110">
        <v>41647</v>
      </c>
      <c r="G17" s="109">
        <v>100</v>
      </c>
      <c r="H17" s="109" t="s">
        <v>100</v>
      </c>
      <c r="I17" s="111" t="s">
        <v>362</v>
      </c>
      <c r="J17" s="109" t="s">
        <v>102</v>
      </c>
      <c r="K17" s="110">
        <v>42100</v>
      </c>
      <c r="L17" s="110">
        <v>42342</v>
      </c>
      <c r="M17" s="109"/>
      <c r="N17" s="109"/>
      <c r="O17" s="109"/>
      <c r="P17" s="109"/>
      <c r="Q17" s="109"/>
      <c r="R17" s="109"/>
      <c r="S17" s="111"/>
      <c r="T17" s="111"/>
      <c r="U17" s="109"/>
      <c r="V17" s="109"/>
    </row>
    <row r="18" spans="1:22" ht="38.25" x14ac:dyDescent="0.2">
      <c r="A18" s="109">
        <v>9</v>
      </c>
      <c r="B18" s="109" t="s">
        <v>95</v>
      </c>
      <c r="C18" s="109" t="s">
        <v>98</v>
      </c>
      <c r="D18" s="109" t="s">
        <v>363</v>
      </c>
      <c r="E18" s="109">
        <v>158</v>
      </c>
      <c r="F18" s="110">
        <v>41647</v>
      </c>
      <c r="G18" s="109">
        <v>100</v>
      </c>
      <c r="H18" s="109" t="s">
        <v>100</v>
      </c>
      <c r="I18" s="111" t="s">
        <v>364</v>
      </c>
      <c r="J18" s="109" t="s">
        <v>102</v>
      </c>
      <c r="K18" s="110">
        <v>42100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51" x14ac:dyDescent="0.2">
      <c r="A19" s="109">
        <v>10</v>
      </c>
      <c r="B19" s="109" t="s">
        <v>95</v>
      </c>
      <c r="C19" s="109" t="s">
        <v>98</v>
      </c>
      <c r="D19" s="109" t="s">
        <v>424</v>
      </c>
      <c r="E19" s="109">
        <v>308</v>
      </c>
      <c r="F19" s="110">
        <v>41655</v>
      </c>
      <c r="G19" s="109">
        <v>200</v>
      </c>
      <c r="H19" s="109" t="s">
        <v>100</v>
      </c>
      <c r="I19" s="111" t="s">
        <v>425</v>
      </c>
      <c r="J19" s="109" t="s">
        <v>102</v>
      </c>
      <c r="K19" s="110">
        <v>42101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ht="51" x14ac:dyDescent="0.2">
      <c r="A20" s="109">
        <v>11</v>
      </c>
      <c r="B20" s="109" t="s">
        <v>95</v>
      </c>
      <c r="C20" s="109" t="s">
        <v>98</v>
      </c>
      <c r="D20" s="109" t="s">
        <v>429</v>
      </c>
      <c r="E20" s="109">
        <v>379</v>
      </c>
      <c r="F20" s="110">
        <v>41662</v>
      </c>
      <c r="G20" s="109">
        <v>480</v>
      </c>
      <c r="H20" s="109" t="s">
        <v>100</v>
      </c>
      <c r="I20" s="111" t="s">
        <v>430</v>
      </c>
      <c r="J20" s="109" t="s">
        <v>102</v>
      </c>
      <c r="K20" s="110">
        <v>42101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</row>
    <row r="21" spans="1:22" x14ac:dyDescent="0.2">
      <c r="A21" s="113"/>
      <c r="B21" s="113"/>
      <c r="C21" s="113"/>
      <c r="D21" s="113"/>
      <c r="E21" s="113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</row>
  </sheetData>
  <mergeCells count="12">
    <mergeCell ref="E7:M7"/>
    <mergeCell ref="A2:M2"/>
    <mergeCell ref="A1:M1"/>
    <mergeCell ref="A7:D7"/>
    <mergeCell ref="A6:D6"/>
    <mergeCell ref="A3:D3"/>
    <mergeCell ref="A4:D4"/>
    <mergeCell ref="A5:D5"/>
    <mergeCell ref="E3:M3"/>
    <mergeCell ref="E4:M4"/>
    <mergeCell ref="E5:M5"/>
    <mergeCell ref="E6:M6"/>
  </mergeCells>
  <phoneticPr fontId="0" type="noConversion"/>
  <pageMargins left="0.25" right="0.25" top="0.75" bottom="0.75" header="0.3" footer="0.3"/>
  <pageSetup paperSize="9" scale="37" fitToHeight="0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zoomScale="50" zoomScaleNormal="75" zoomScaleSheetLayoutView="50" workbookViewId="0">
      <pane ySplit="8" topLeftCell="A9" activePane="bottomLeft" state="frozen"/>
      <selection pane="bottomLeft" activeCell="F29" sqref="F29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6.140625" style="2" customWidth="1"/>
    <col min="6" max="6" width="13" style="3" customWidth="1"/>
    <col min="7" max="7" width="11.42578125" style="3" customWidth="1"/>
    <col min="8" max="8" width="16.28515625" style="3" customWidth="1"/>
    <col min="9" max="9" width="20.85546875" style="3" customWidth="1"/>
    <col min="10" max="10" width="14.5703125" style="3" customWidth="1"/>
    <col min="11" max="12" width="16.28515625" style="3" customWidth="1"/>
    <col min="13" max="13" width="16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19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6" t="s">
        <v>56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/>
      <c r="N1" s="55"/>
      <c r="O1" s="55"/>
      <c r="W1" s="99" t="s">
        <v>66</v>
      </c>
      <c r="X1" s="99">
        <f>COUNTIF(A10:A150,"&lt;&gt;"&amp;"")</f>
        <v>3</v>
      </c>
    </row>
    <row r="2" spans="1:24" ht="33" customHeight="1" thickBot="1" x14ac:dyDescent="0.25">
      <c r="A2" s="206" t="s">
        <v>26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8"/>
      <c r="N2" s="101"/>
      <c r="O2" s="74"/>
      <c r="W2" s="99" t="s">
        <v>67</v>
      </c>
      <c r="X2" s="99">
        <f>COUNTIFS(K10:K264,"&lt;&gt;"&amp;"",B10:B264,"&lt;&gt;"&amp;"ΑΚΥΡΩΣΗ")</f>
        <v>3</v>
      </c>
    </row>
    <row r="3" spans="1:24" ht="37.5" customHeight="1" thickBot="1" x14ac:dyDescent="0.25">
      <c r="A3" s="209" t="s">
        <v>63</v>
      </c>
      <c r="B3" s="210"/>
      <c r="C3" s="210"/>
      <c r="D3" s="211"/>
      <c r="E3" s="203">
        <v>1231</v>
      </c>
      <c r="F3" s="204"/>
      <c r="G3" s="204"/>
      <c r="H3" s="204"/>
      <c r="I3" s="204"/>
      <c r="J3" s="204"/>
      <c r="K3" s="204"/>
      <c r="L3" s="204"/>
      <c r="M3" s="205"/>
      <c r="N3" s="98"/>
      <c r="O3" s="74"/>
      <c r="W3" s="99" t="s">
        <v>68</v>
      </c>
      <c r="X3" s="99">
        <f>COUNTIFS(L10:L264,"&lt;&gt;"&amp;"",B10:B264,"&lt;&gt;"&amp;"ΑΚΥΡΩΣΗ")</f>
        <v>2</v>
      </c>
    </row>
    <row r="4" spans="1:24" ht="41.25" customHeight="1" thickBot="1" x14ac:dyDescent="0.25">
      <c r="A4" s="209" t="s">
        <v>72</v>
      </c>
      <c r="B4" s="210"/>
      <c r="C4" s="210"/>
      <c r="D4" s="211"/>
      <c r="E4" s="217">
        <f>COUNTIF(A10:A100,"&lt;&gt;"&amp;"")</f>
        <v>3</v>
      </c>
      <c r="F4" s="218"/>
      <c r="G4" s="218"/>
      <c r="H4" s="218"/>
      <c r="I4" s="218"/>
      <c r="J4" s="218"/>
      <c r="K4" s="218"/>
      <c r="L4" s="218"/>
      <c r="M4" s="219"/>
      <c r="N4" s="98"/>
      <c r="O4" s="74"/>
      <c r="W4" s="99" t="s">
        <v>69</v>
      </c>
      <c r="X4" s="99">
        <f>COUNTIFS(N10:N264,"&lt;&gt;"&amp;"",B10:B264,"&lt;&gt;"&amp;"ΑΚΥΡΩΣΗ")</f>
        <v>2</v>
      </c>
    </row>
    <row r="5" spans="1:24" ht="37.5" customHeight="1" thickBot="1" x14ac:dyDescent="0.25">
      <c r="A5" s="209" t="s">
        <v>73</v>
      </c>
      <c r="B5" s="210"/>
      <c r="C5" s="210"/>
      <c r="D5" s="211"/>
      <c r="E5" s="203">
        <f>SUMIF(G10:G100,"&lt;&gt;"&amp;"")</f>
        <v>1100</v>
      </c>
      <c r="F5" s="204"/>
      <c r="G5" s="204"/>
      <c r="H5" s="204"/>
      <c r="I5" s="204"/>
      <c r="J5" s="204"/>
      <c r="K5" s="204"/>
      <c r="L5" s="204"/>
      <c r="M5" s="205"/>
      <c r="N5" s="98"/>
      <c r="O5" s="74"/>
      <c r="W5" s="99" t="s">
        <v>70</v>
      </c>
      <c r="X5" s="99">
        <f>COUNTIFS(O10:O264,"&lt;&gt;"&amp;"",B10:B264,"&lt;&gt;"&amp;"ΑΚΥΡΩΣΗ")</f>
        <v>1</v>
      </c>
    </row>
    <row r="6" spans="1:24" ht="50.25" customHeight="1" thickBot="1" x14ac:dyDescent="0.25">
      <c r="A6" s="209" t="s">
        <v>74</v>
      </c>
      <c r="B6" s="215"/>
      <c r="C6" s="215"/>
      <c r="D6" s="216"/>
      <c r="E6" s="203">
        <f>SUMIFS(G10:G100,B10:B100,"&lt;&gt;"&amp;"ΑΚΥΡΩΣΗ",B10:B100,"&lt;&gt;"&amp;"ΥΠΟΒΟΛΗ ΑΙΤΗΣΗΣ")</f>
        <v>1100</v>
      </c>
      <c r="F6" s="204"/>
      <c r="G6" s="204"/>
      <c r="H6" s="204"/>
      <c r="I6" s="204"/>
      <c r="J6" s="204"/>
      <c r="K6" s="204"/>
      <c r="L6" s="204"/>
      <c r="M6" s="205"/>
      <c r="N6" s="98"/>
      <c r="O6" s="74"/>
      <c r="W6" s="99" t="s">
        <v>71</v>
      </c>
      <c r="X6" s="99">
        <f>COUNTIFS(B10:B264,"&lt;&gt;"&amp;"",B10:B264,"&lt;&gt;"&amp;"ΑΚΥΡΩΣΗ")</f>
        <v>3</v>
      </c>
    </row>
    <row r="7" spans="1:24" ht="54" customHeight="1" thickBot="1" x14ac:dyDescent="0.25">
      <c r="A7" s="212" t="s">
        <v>64</v>
      </c>
      <c r="B7" s="213"/>
      <c r="C7" s="213"/>
      <c r="D7" s="214"/>
      <c r="E7" s="203">
        <f>E3-X8</f>
        <v>231</v>
      </c>
      <c r="F7" s="204"/>
      <c r="G7" s="204"/>
      <c r="H7" s="204"/>
      <c r="I7" s="204"/>
      <c r="J7" s="204"/>
      <c r="K7" s="204"/>
      <c r="L7" s="204"/>
      <c r="M7" s="205"/>
      <c r="N7" s="74"/>
      <c r="O7" s="74"/>
      <c r="W7" s="100" t="s">
        <v>75</v>
      </c>
      <c r="X7" s="100">
        <f>SUMIFS(G10:G264,K10:K264,"&lt;&gt;"&amp;"",B10:B264,"&lt;&gt;"&amp;"ΑΚΥΡΩΣΗ")</f>
        <v>1100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1000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500</v>
      </c>
    </row>
    <row r="10" spans="1:24" ht="57.75" customHeight="1" thickBot="1" x14ac:dyDescent="0.25">
      <c r="A10" s="109">
        <v>1</v>
      </c>
      <c r="B10" s="109" t="s">
        <v>151</v>
      </c>
      <c r="C10" s="109" t="s">
        <v>98</v>
      </c>
      <c r="D10" s="109" t="s">
        <v>409</v>
      </c>
      <c r="E10" s="109">
        <v>219</v>
      </c>
      <c r="F10" s="110">
        <v>41649</v>
      </c>
      <c r="G10" s="109">
        <v>500</v>
      </c>
      <c r="H10" s="109" t="s">
        <v>100</v>
      </c>
      <c r="I10" s="111" t="s">
        <v>419</v>
      </c>
      <c r="J10" s="109" t="s">
        <v>102</v>
      </c>
      <c r="K10" s="110">
        <v>41929</v>
      </c>
      <c r="L10" s="110">
        <v>42275</v>
      </c>
      <c r="M10" s="110">
        <v>41649</v>
      </c>
      <c r="N10" s="110">
        <v>42284</v>
      </c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500</v>
      </c>
    </row>
    <row r="11" spans="1:24" ht="26.25" thickBot="1" x14ac:dyDescent="0.25">
      <c r="A11" s="109">
        <v>2</v>
      </c>
      <c r="B11" s="109" t="s">
        <v>95</v>
      </c>
      <c r="C11" s="109" t="s">
        <v>98</v>
      </c>
      <c r="D11" s="109" t="s">
        <v>420</v>
      </c>
      <c r="E11" s="109">
        <v>276</v>
      </c>
      <c r="F11" s="110">
        <v>41653</v>
      </c>
      <c r="G11" s="109">
        <v>100</v>
      </c>
      <c r="H11" s="109" t="s">
        <v>100</v>
      </c>
      <c r="I11" s="111" t="s">
        <v>421</v>
      </c>
      <c r="J11" s="109" t="s">
        <v>102</v>
      </c>
      <c r="K11" s="110">
        <v>41929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1</v>
      </c>
    </row>
    <row r="12" spans="1:24" ht="51" x14ac:dyDescent="0.2">
      <c r="A12" s="109">
        <v>3</v>
      </c>
      <c r="B12" s="109" t="s">
        <v>90</v>
      </c>
      <c r="C12" s="109" t="s">
        <v>98</v>
      </c>
      <c r="D12" s="109" t="s">
        <v>467</v>
      </c>
      <c r="E12" s="109">
        <v>1860</v>
      </c>
      <c r="F12" s="110">
        <v>42500</v>
      </c>
      <c r="G12" s="109">
        <v>500</v>
      </c>
      <c r="H12" s="109" t="s">
        <v>100</v>
      </c>
      <c r="I12" s="111" t="s">
        <v>468</v>
      </c>
      <c r="J12" s="109" t="s">
        <v>102</v>
      </c>
      <c r="K12" s="143">
        <v>42562</v>
      </c>
      <c r="L12" s="143">
        <v>43171</v>
      </c>
      <c r="M12" s="143">
        <v>43171</v>
      </c>
      <c r="N12" s="143">
        <v>43174</v>
      </c>
      <c r="O12" s="143">
        <v>43222</v>
      </c>
      <c r="P12" s="142">
        <v>43263</v>
      </c>
      <c r="Q12" s="109"/>
      <c r="R12" s="109"/>
      <c r="S12" s="111"/>
      <c r="T12" s="111"/>
      <c r="U12" s="109"/>
      <c r="V12" s="109"/>
    </row>
    <row r="13" spans="1:24" x14ac:dyDescent="0.2">
      <c r="A13"/>
      <c r="B13"/>
      <c r="C13"/>
      <c r="D13"/>
      <c r="E13"/>
      <c r="F13"/>
      <c r="G13"/>
      <c r="H13"/>
      <c r="I13" s="105"/>
      <c r="J13"/>
      <c r="K13"/>
      <c r="L13"/>
      <c r="M13"/>
      <c r="N13"/>
      <c r="O13"/>
      <c r="P13"/>
      <c r="Q13"/>
      <c r="R13"/>
      <c r="S13"/>
      <c r="T13"/>
      <c r="U13"/>
      <c r="V13"/>
    </row>
    <row r="14" spans="1:24" x14ac:dyDescent="0.2">
      <c r="A14"/>
      <c r="B14"/>
      <c r="C14"/>
      <c r="D14"/>
      <c r="E14"/>
      <c r="F14"/>
      <c r="G14"/>
      <c r="H14"/>
      <c r="I14" s="105"/>
      <c r="J14"/>
      <c r="K14"/>
      <c r="L14"/>
      <c r="M14"/>
      <c r="N14"/>
      <c r="O14"/>
      <c r="P14"/>
      <c r="Q14"/>
      <c r="R14"/>
      <c r="S14"/>
      <c r="T14"/>
      <c r="U14"/>
      <c r="V14"/>
    </row>
    <row r="15" spans="1:24" x14ac:dyDescent="0.2">
      <c r="A15"/>
      <c r="B15"/>
      <c r="C15"/>
      <c r="D15"/>
      <c r="E15"/>
      <c r="F15" s="102"/>
      <c r="G15"/>
      <c r="H15"/>
      <c r="I15" s="105"/>
      <c r="J15"/>
      <c r="K15" s="102"/>
      <c r="L15" s="102"/>
      <c r="M15"/>
      <c r="N15"/>
      <c r="O15"/>
      <c r="P15"/>
      <c r="Q15"/>
      <c r="R15"/>
      <c r="S15" s="105"/>
      <c r="T15" s="105"/>
      <c r="U15"/>
      <c r="V15"/>
    </row>
    <row r="16" spans="1:24" x14ac:dyDescent="0.2">
      <c r="A16"/>
      <c r="B16"/>
      <c r="C16"/>
      <c r="D16"/>
      <c r="E16"/>
      <c r="F16" s="102"/>
      <c r="G16"/>
      <c r="H16"/>
      <c r="I16" s="105"/>
      <c r="J16"/>
      <c r="K16" s="102"/>
      <c r="L16" s="102"/>
      <c r="M16"/>
      <c r="N16"/>
      <c r="O16"/>
      <c r="P16"/>
      <c r="Q16"/>
      <c r="R16"/>
      <c r="S16" s="105"/>
      <c r="T16" s="105"/>
      <c r="U16"/>
      <c r="V16"/>
    </row>
    <row r="17" spans="1:22" x14ac:dyDescent="0.2">
      <c r="A17"/>
      <c r="B17"/>
      <c r="C17"/>
      <c r="D17"/>
      <c r="E17"/>
      <c r="F17" s="102"/>
      <c r="G17"/>
      <c r="H17"/>
      <c r="I17" s="105"/>
      <c r="J17"/>
      <c r="K17" s="102"/>
      <c r="L17" s="102"/>
      <c r="M17"/>
      <c r="N17"/>
      <c r="O17"/>
      <c r="P17"/>
      <c r="Q17"/>
      <c r="R17"/>
      <c r="S17" s="105"/>
      <c r="T17" s="105"/>
      <c r="U17"/>
      <c r="V17" s="102"/>
    </row>
    <row r="18" spans="1:22" x14ac:dyDescent="0.2">
      <c r="A18"/>
      <c r="B18"/>
      <c r="C18"/>
      <c r="D18"/>
      <c r="E18"/>
      <c r="F18" s="102"/>
      <c r="G18"/>
      <c r="H18"/>
      <c r="I18" s="105"/>
      <c r="J18"/>
      <c r="K18" s="102"/>
      <c r="L18"/>
      <c r="M18"/>
      <c r="N18"/>
      <c r="O18"/>
      <c r="P18"/>
      <c r="Q18"/>
      <c r="R18"/>
      <c r="S18" s="105"/>
      <c r="T18" s="105"/>
      <c r="U18"/>
      <c r="V18"/>
    </row>
    <row r="19" spans="1:22" x14ac:dyDescent="0.2">
      <c r="A19"/>
      <c r="B19"/>
      <c r="C19"/>
      <c r="D19"/>
      <c r="E19"/>
      <c r="F19" s="102"/>
      <c r="G19"/>
      <c r="H19"/>
      <c r="I19" s="105"/>
      <c r="J19"/>
      <c r="K19"/>
      <c r="L19"/>
      <c r="M19"/>
      <c r="N19"/>
      <c r="O19"/>
      <c r="P19"/>
      <c r="Q19"/>
      <c r="R19"/>
      <c r="S19" s="105"/>
      <c r="T19" s="105"/>
      <c r="U19"/>
      <c r="V19"/>
    </row>
  </sheetData>
  <mergeCells count="12">
    <mergeCell ref="E7:M7"/>
    <mergeCell ref="A1:M1"/>
    <mergeCell ref="A2:M2"/>
    <mergeCell ref="A3:D3"/>
    <mergeCell ref="A7:D7"/>
    <mergeCell ref="A6:D6"/>
    <mergeCell ref="A4:D4"/>
    <mergeCell ref="A5:D5"/>
    <mergeCell ref="E3:M3"/>
    <mergeCell ref="E4:M4"/>
    <mergeCell ref="E5:M5"/>
    <mergeCell ref="E6:M6"/>
  </mergeCells>
  <phoneticPr fontId="0" type="noConversion"/>
  <pageMargins left="0.7" right="0.7" top="0.75" bottom="0.75" header="0.3" footer="0.3"/>
  <pageSetup paperSize="9" scale="37" fitToHeight="0" orientation="landscape" horizontalDpi="4294967294" vertic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3"/>
  <sheetViews>
    <sheetView view="pageBreakPreview" zoomScale="50" zoomScaleNormal="75" zoomScaleSheetLayoutView="30" workbookViewId="0">
      <pane ySplit="8" topLeftCell="A9" activePane="bottomLeft" state="frozen"/>
      <selection pane="bottomLeft" activeCell="C27" sqref="C27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140625" style="2" customWidth="1"/>
    <col min="6" max="6" width="17" style="3" customWidth="1"/>
    <col min="7" max="7" width="10" style="3" customWidth="1"/>
    <col min="8" max="9" width="16.28515625" style="3" customWidth="1"/>
    <col min="10" max="10" width="15.7109375" style="3" customWidth="1"/>
    <col min="11" max="13" width="16.28515625" style="3" customWidth="1"/>
    <col min="14" max="14" width="13.140625" style="3" customWidth="1"/>
    <col min="15" max="15" width="13" style="3" customWidth="1"/>
    <col min="16" max="16" width="16.85546875" style="3" customWidth="1"/>
    <col min="17" max="17" width="20.140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6" t="s">
        <v>56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/>
      <c r="N1" s="55"/>
      <c r="O1" s="55"/>
      <c r="W1" s="99" t="s">
        <v>66</v>
      </c>
      <c r="X1" s="99">
        <f>COUNTIF(A10:A135,"&lt;&gt;"&amp;"")</f>
        <v>14</v>
      </c>
    </row>
    <row r="2" spans="1:24" ht="33" customHeight="1" thickBot="1" x14ac:dyDescent="0.25">
      <c r="A2" s="206" t="s">
        <v>43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8"/>
      <c r="N2" s="101"/>
      <c r="O2" s="74"/>
      <c r="W2" s="99" t="s">
        <v>67</v>
      </c>
      <c r="X2" s="99">
        <f>COUNTIFS(K10:K249,"&lt;&gt;"&amp;"",B10:B249,"&lt;&gt;"&amp;"ΑΚΥΡΩΣΗ")</f>
        <v>13</v>
      </c>
    </row>
    <row r="3" spans="1:24" ht="37.5" customHeight="1" thickBot="1" x14ac:dyDescent="0.25">
      <c r="A3" s="209" t="s">
        <v>63</v>
      </c>
      <c r="B3" s="210"/>
      <c r="C3" s="210"/>
      <c r="D3" s="211"/>
      <c r="E3" s="203">
        <v>5000</v>
      </c>
      <c r="F3" s="204"/>
      <c r="G3" s="204"/>
      <c r="H3" s="204"/>
      <c r="I3" s="204"/>
      <c r="J3" s="204"/>
      <c r="K3" s="204"/>
      <c r="L3" s="204"/>
      <c r="M3" s="205"/>
      <c r="N3" s="98"/>
      <c r="O3" s="74"/>
      <c r="W3" s="99" t="s">
        <v>68</v>
      </c>
      <c r="X3" s="99">
        <f>COUNTIFS(L10:L249,"&lt;&gt;"&amp;"",B10:B249,"&lt;&gt;"&amp;"ΑΚΥΡΩΣΗ")</f>
        <v>0</v>
      </c>
    </row>
    <row r="4" spans="1:24" ht="41.25" customHeight="1" thickBot="1" x14ac:dyDescent="0.25">
      <c r="A4" s="209" t="s">
        <v>72</v>
      </c>
      <c r="B4" s="210"/>
      <c r="C4" s="210"/>
      <c r="D4" s="211"/>
      <c r="E4" s="217">
        <f>COUNTIF(A10:A85,"&lt;&gt;"&amp;"")</f>
        <v>14</v>
      </c>
      <c r="F4" s="218"/>
      <c r="G4" s="218"/>
      <c r="H4" s="218"/>
      <c r="I4" s="218"/>
      <c r="J4" s="218"/>
      <c r="K4" s="218"/>
      <c r="L4" s="218"/>
      <c r="M4" s="219"/>
      <c r="N4" s="98"/>
      <c r="O4" s="74"/>
      <c r="W4" s="99" t="s">
        <v>69</v>
      </c>
      <c r="X4" s="99">
        <f>COUNTIFS(N10:N249,"&lt;&gt;"&amp;"",B10:B249,"&lt;&gt;"&amp;"ΑΚΥΡΩΣΗ")</f>
        <v>0</v>
      </c>
    </row>
    <row r="5" spans="1:24" ht="37.5" customHeight="1" thickBot="1" x14ac:dyDescent="0.25">
      <c r="A5" s="209" t="s">
        <v>73</v>
      </c>
      <c r="B5" s="210"/>
      <c r="C5" s="210"/>
      <c r="D5" s="211"/>
      <c r="E5" s="203">
        <f>SUMIF(G10:G85,"&lt;&gt;"&amp;"")</f>
        <v>6467</v>
      </c>
      <c r="F5" s="204"/>
      <c r="G5" s="204"/>
      <c r="H5" s="204"/>
      <c r="I5" s="204"/>
      <c r="J5" s="204"/>
      <c r="K5" s="204"/>
      <c r="L5" s="204"/>
      <c r="M5" s="205"/>
      <c r="N5" s="98"/>
      <c r="O5" s="74"/>
      <c r="W5" s="99" t="s">
        <v>70</v>
      </c>
      <c r="X5" s="99">
        <f>COUNTIFS(O10:O249,"&lt;&gt;"&amp;"",B10:B249,"&lt;&gt;"&amp;"ΑΚΥΡΩΣΗ")</f>
        <v>0</v>
      </c>
    </row>
    <row r="6" spans="1:24" ht="50.25" customHeight="1" thickBot="1" x14ac:dyDescent="0.25">
      <c r="A6" s="209" t="s">
        <v>74</v>
      </c>
      <c r="B6" s="215"/>
      <c r="C6" s="215"/>
      <c r="D6" s="216"/>
      <c r="E6" s="203">
        <f>SUMIFS(G10:G85,B10:B85,"&lt;&gt;"&amp;"ΑΚΥΡΩΣΗ",B10:B85,"&lt;&gt;"&amp;"ΥΠΟΒΟΛΗ ΑΙΤΗΣΗΣ")</f>
        <v>6220</v>
      </c>
      <c r="F6" s="204"/>
      <c r="G6" s="204"/>
      <c r="H6" s="204"/>
      <c r="I6" s="204"/>
      <c r="J6" s="204"/>
      <c r="K6" s="204"/>
      <c r="L6" s="204"/>
      <c r="M6" s="205"/>
      <c r="N6" s="98"/>
      <c r="O6" s="74"/>
      <c r="W6" s="99" t="s">
        <v>71</v>
      </c>
      <c r="X6" s="99">
        <f>COUNTIFS(B10:B249,"&lt;&gt;"&amp;"",B10:B249,"&lt;&gt;"&amp;"ΑΚΥΡΩΣΗ")</f>
        <v>14</v>
      </c>
    </row>
    <row r="7" spans="1:24" ht="54" customHeight="1" thickBot="1" x14ac:dyDescent="0.25">
      <c r="A7" s="212" t="s">
        <v>64</v>
      </c>
      <c r="B7" s="213"/>
      <c r="C7" s="213"/>
      <c r="D7" s="214"/>
      <c r="E7" s="203">
        <f>E3-X8</f>
        <v>5000</v>
      </c>
      <c r="F7" s="204"/>
      <c r="G7" s="204"/>
      <c r="H7" s="204"/>
      <c r="I7" s="204"/>
      <c r="J7" s="204"/>
      <c r="K7" s="204"/>
      <c r="L7" s="204"/>
      <c r="M7" s="205"/>
      <c r="N7" s="74"/>
      <c r="O7" s="74"/>
      <c r="W7" s="100" t="s">
        <v>75</v>
      </c>
      <c r="X7" s="100">
        <f>SUMIFS(G10:G249,K10:K249,"&lt;&gt;"&amp;"",B10:B249,"&lt;&gt;"&amp;"ΑΚΥΡΩΣΗ")</f>
        <v>6220</v>
      </c>
    </row>
    <row r="8" spans="1:24" ht="26.25" thickBot="1" x14ac:dyDescent="0.25">
      <c r="W8" s="100" t="s">
        <v>76</v>
      </c>
      <c r="X8" s="99">
        <f>SUMIFS(G10:G249,N10:N249,"&lt;&gt;"&amp;"",B10:B249,"&lt;&gt;"&amp;"ΑΚΥΡΩΣΗ")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</row>
    <row r="10" spans="1:24" ht="39" thickBot="1" x14ac:dyDescent="0.25">
      <c r="A10" s="109">
        <v>1</v>
      </c>
      <c r="B10" s="109" t="s">
        <v>95</v>
      </c>
      <c r="C10" s="109" t="s">
        <v>98</v>
      </c>
      <c r="D10" s="109" t="s">
        <v>309</v>
      </c>
      <c r="E10" s="109">
        <v>86</v>
      </c>
      <c r="F10" s="110">
        <v>41647</v>
      </c>
      <c r="G10" s="109">
        <v>500</v>
      </c>
      <c r="H10" s="109" t="s">
        <v>100</v>
      </c>
      <c r="I10" s="111" t="s">
        <v>365</v>
      </c>
      <c r="J10" s="109" t="s">
        <v>102</v>
      </c>
      <c r="K10" s="110">
        <v>41990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SUMIFS(G10:G249,P10:P249,"&lt;&gt;"&amp;"",B10:B249,"&lt;&gt;"&amp;"ΑΚΥΡΩΣΗ")</f>
        <v>0</v>
      </c>
    </row>
    <row r="11" spans="1:24" ht="51.75" thickBot="1" x14ac:dyDescent="0.25">
      <c r="A11" s="109">
        <v>2</v>
      </c>
      <c r="B11" s="109" t="s">
        <v>95</v>
      </c>
      <c r="C11" s="109" t="s">
        <v>98</v>
      </c>
      <c r="D11" s="109" t="s">
        <v>366</v>
      </c>
      <c r="E11" s="109">
        <v>101</v>
      </c>
      <c r="F11" s="110">
        <v>41647</v>
      </c>
      <c r="G11" s="109">
        <v>350</v>
      </c>
      <c r="H11" s="109" t="s">
        <v>100</v>
      </c>
      <c r="I11" s="111" t="s">
        <v>367</v>
      </c>
      <c r="J11" s="109" t="s">
        <v>102</v>
      </c>
      <c r="K11" s="110">
        <v>41990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COUNTIFS(P10:P249,"&lt;&gt;"&amp;"",B10:B249,"&lt;&gt;"&amp;"ΑΚΥΡΩΣΗ")</f>
        <v>0</v>
      </c>
    </row>
    <row r="12" spans="1:24" ht="38.25" x14ac:dyDescent="0.2">
      <c r="A12" s="109">
        <v>3</v>
      </c>
      <c r="B12" s="109" t="s">
        <v>95</v>
      </c>
      <c r="C12" s="109" t="s">
        <v>98</v>
      </c>
      <c r="D12" s="109" t="s">
        <v>371</v>
      </c>
      <c r="E12" s="109">
        <v>109</v>
      </c>
      <c r="F12" s="110">
        <v>41647</v>
      </c>
      <c r="G12" s="109">
        <v>350</v>
      </c>
      <c r="H12" s="109" t="s">
        <v>100</v>
      </c>
      <c r="I12" s="111" t="s">
        <v>372</v>
      </c>
      <c r="J12" s="109" t="s">
        <v>102</v>
      </c>
      <c r="K12" s="110">
        <v>41991</v>
      </c>
      <c r="L12" s="109"/>
      <c r="M12" s="109"/>
      <c r="N12" s="109"/>
      <c r="O12" s="109"/>
      <c r="P12" s="109"/>
      <c r="Q12" s="109"/>
      <c r="R12" s="109"/>
      <c r="S12" s="111"/>
      <c r="T12" s="111"/>
      <c r="U12" s="109"/>
      <c r="V12" s="109"/>
    </row>
    <row r="13" spans="1:24" ht="51" x14ac:dyDescent="0.2">
      <c r="A13" s="109">
        <v>4</v>
      </c>
      <c r="B13" s="109" t="s">
        <v>95</v>
      </c>
      <c r="C13" s="109" t="s">
        <v>98</v>
      </c>
      <c r="D13" s="109" t="s">
        <v>373</v>
      </c>
      <c r="E13" s="109">
        <v>110</v>
      </c>
      <c r="F13" s="110">
        <v>41647</v>
      </c>
      <c r="G13" s="109">
        <v>350</v>
      </c>
      <c r="H13" s="109" t="s">
        <v>100</v>
      </c>
      <c r="I13" s="111" t="s">
        <v>374</v>
      </c>
      <c r="J13" s="109" t="s">
        <v>102</v>
      </c>
      <c r="K13" s="110">
        <v>41991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95</v>
      </c>
      <c r="C14" s="109" t="s">
        <v>98</v>
      </c>
      <c r="D14" s="109" t="s">
        <v>386</v>
      </c>
      <c r="E14" s="109">
        <v>118</v>
      </c>
      <c r="F14" s="110">
        <v>41647</v>
      </c>
      <c r="G14" s="109">
        <v>350</v>
      </c>
      <c r="H14" s="109" t="s">
        <v>100</v>
      </c>
      <c r="I14" s="111" t="s">
        <v>387</v>
      </c>
      <c r="J14" s="109" t="s">
        <v>102</v>
      </c>
      <c r="K14" s="110">
        <v>42065</v>
      </c>
      <c r="L14" s="109"/>
      <c r="M14" s="109"/>
      <c r="N14" s="109"/>
      <c r="O14" s="109"/>
      <c r="P14" s="109"/>
      <c r="Q14" s="109"/>
      <c r="R14" s="109"/>
      <c r="S14" s="111"/>
      <c r="T14" s="111"/>
      <c r="U14" s="109"/>
      <c r="V14" s="109"/>
    </row>
    <row r="15" spans="1:24" ht="38.25" x14ac:dyDescent="0.2">
      <c r="A15" s="109">
        <v>6</v>
      </c>
      <c r="B15" s="109" t="s">
        <v>95</v>
      </c>
      <c r="C15" s="109" t="s">
        <v>98</v>
      </c>
      <c r="D15" s="109" t="s">
        <v>388</v>
      </c>
      <c r="E15" s="109">
        <v>119</v>
      </c>
      <c r="F15" s="110">
        <v>41647</v>
      </c>
      <c r="G15" s="109">
        <v>350</v>
      </c>
      <c r="H15" s="109" t="s">
        <v>100</v>
      </c>
      <c r="I15" s="111" t="s">
        <v>389</v>
      </c>
      <c r="J15" s="109" t="s">
        <v>102</v>
      </c>
      <c r="K15" s="110">
        <v>42065</v>
      </c>
      <c r="L15" s="109"/>
      <c r="M15" s="109"/>
      <c r="N15" s="109"/>
      <c r="O15" s="109"/>
      <c r="P15" s="109"/>
      <c r="Q15" s="109"/>
      <c r="R15" s="109"/>
      <c r="S15" s="111"/>
      <c r="T15" s="111"/>
      <c r="U15" s="109"/>
      <c r="V15" s="109"/>
    </row>
    <row r="16" spans="1:24" ht="38.25" x14ac:dyDescent="0.2">
      <c r="A16" s="109">
        <v>7</v>
      </c>
      <c r="B16" s="109" t="s">
        <v>95</v>
      </c>
      <c r="C16" s="109" t="s">
        <v>98</v>
      </c>
      <c r="D16" s="109" t="s">
        <v>373</v>
      </c>
      <c r="E16" s="109">
        <v>120</v>
      </c>
      <c r="F16" s="110">
        <v>41647</v>
      </c>
      <c r="G16" s="109">
        <v>350</v>
      </c>
      <c r="H16" s="109" t="s">
        <v>100</v>
      </c>
      <c r="I16" s="111" t="s">
        <v>390</v>
      </c>
      <c r="J16" s="109" t="s">
        <v>102</v>
      </c>
      <c r="K16" s="110">
        <v>42065</v>
      </c>
      <c r="L16" s="109"/>
      <c r="M16" s="109"/>
      <c r="N16" s="109"/>
      <c r="O16" s="109"/>
      <c r="P16" s="109"/>
      <c r="Q16" s="109"/>
      <c r="R16" s="109"/>
      <c r="S16" s="111"/>
      <c r="T16" s="111"/>
      <c r="U16" s="109"/>
      <c r="V16" s="109"/>
    </row>
    <row r="17" spans="1:22" ht="25.5" x14ac:dyDescent="0.2">
      <c r="A17" s="109">
        <v>8</v>
      </c>
      <c r="B17" s="109" t="s">
        <v>95</v>
      </c>
      <c r="C17" s="109" t="s">
        <v>98</v>
      </c>
      <c r="D17" s="109" t="s">
        <v>391</v>
      </c>
      <c r="E17" s="109">
        <v>124</v>
      </c>
      <c r="F17" s="110">
        <v>41647</v>
      </c>
      <c r="G17" s="109">
        <v>350</v>
      </c>
      <c r="H17" s="109" t="s">
        <v>100</v>
      </c>
      <c r="I17" s="111" t="s">
        <v>393</v>
      </c>
      <c r="J17" s="109" t="s">
        <v>102</v>
      </c>
      <c r="K17" s="110">
        <v>42110</v>
      </c>
      <c r="L17" s="109"/>
      <c r="M17" s="109"/>
      <c r="N17" s="109"/>
      <c r="O17" s="109"/>
      <c r="P17" s="109"/>
      <c r="Q17" s="109"/>
      <c r="R17" s="109"/>
      <c r="S17" s="111"/>
      <c r="T17" s="111"/>
      <c r="U17" s="109"/>
      <c r="V17" s="109"/>
    </row>
    <row r="18" spans="1:22" ht="20.25" customHeight="1" x14ac:dyDescent="0.2">
      <c r="A18" s="109">
        <v>9</v>
      </c>
      <c r="B18" s="109" t="s">
        <v>95</v>
      </c>
      <c r="C18" s="109" t="s">
        <v>98</v>
      </c>
      <c r="D18" s="109" t="s">
        <v>177</v>
      </c>
      <c r="E18" s="109">
        <v>135</v>
      </c>
      <c r="F18" s="110">
        <v>41647</v>
      </c>
      <c r="G18" s="109">
        <v>500</v>
      </c>
      <c r="H18" s="109" t="s">
        <v>100</v>
      </c>
      <c r="I18" s="111" t="s">
        <v>394</v>
      </c>
      <c r="J18" s="109" t="s">
        <v>102</v>
      </c>
      <c r="K18" s="110">
        <v>42110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25.5" x14ac:dyDescent="0.2">
      <c r="A19" s="109">
        <v>10</v>
      </c>
      <c r="B19" s="109" t="s">
        <v>95</v>
      </c>
      <c r="C19" s="109" t="s">
        <v>98</v>
      </c>
      <c r="D19" s="109" t="s">
        <v>399</v>
      </c>
      <c r="E19" s="109">
        <v>163</v>
      </c>
      <c r="F19" s="110">
        <v>41647</v>
      </c>
      <c r="G19" s="109">
        <v>960</v>
      </c>
      <c r="H19" s="109" t="s">
        <v>100</v>
      </c>
      <c r="I19" s="111" t="s">
        <v>400</v>
      </c>
      <c r="J19" s="109" t="s">
        <v>102</v>
      </c>
      <c r="K19" s="110">
        <v>42111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ht="38.25" x14ac:dyDescent="0.2">
      <c r="A20" s="109">
        <v>11</v>
      </c>
      <c r="B20" s="109" t="s">
        <v>95</v>
      </c>
      <c r="C20" s="109" t="s">
        <v>98</v>
      </c>
      <c r="D20" s="109" t="s">
        <v>416</v>
      </c>
      <c r="E20" s="109">
        <v>223</v>
      </c>
      <c r="F20" s="110">
        <v>41649</v>
      </c>
      <c r="G20" s="109">
        <v>500</v>
      </c>
      <c r="H20" s="109" t="s">
        <v>100</v>
      </c>
      <c r="I20" s="111" t="s">
        <v>417</v>
      </c>
      <c r="J20" s="109" t="s">
        <v>102</v>
      </c>
      <c r="K20" s="110">
        <v>42111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</row>
    <row r="21" spans="1:22" ht="51" x14ac:dyDescent="0.2">
      <c r="A21" s="109">
        <v>12</v>
      </c>
      <c r="B21" s="109" t="s">
        <v>95</v>
      </c>
      <c r="C21" s="109" t="s">
        <v>98</v>
      </c>
      <c r="D21" s="109" t="s">
        <v>373</v>
      </c>
      <c r="E21" s="109">
        <v>312</v>
      </c>
      <c r="F21" s="110">
        <v>41655</v>
      </c>
      <c r="G21" s="109">
        <v>350</v>
      </c>
      <c r="H21" s="109" t="s">
        <v>100</v>
      </c>
      <c r="I21" s="111" t="s">
        <v>423</v>
      </c>
      <c r="J21" s="109" t="s">
        <v>102</v>
      </c>
      <c r="K21" s="110">
        <v>42115</v>
      </c>
      <c r="L21" s="109"/>
      <c r="M21" s="109"/>
      <c r="N21" s="109"/>
      <c r="O21" s="109"/>
      <c r="P21" s="109"/>
      <c r="Q21" s="109"/>
      <c r="R21" s="109"/>
      <c r="S21" s="111"/>
      <c r="T21" s="111"/>
      <c r="U21" s="109"/>
      <c r="V21" s="109"/>
    </row>
    <row r="22" spans="1:22" ht="25.5" x14ac:dyDescent="0.2">
      <c r="A22" s="109">
        <v>13</v>
      </c>
      <c r="B22" s="109" t="s">
        <v>95</v>
      </c>
      <c r="C22" s="109" t="s">
        <v>98</v>
      </c>
      <c r="D22" s="109" t="s">
        <v>427</v>
      </c>
      <c r="E22" s="109">
        <v>372</v>
      </c>
      <c r="F22" s="110">
        <v>41662</v>
      </c>
      <c r="G22" s="109">
        <v>960</v>
      </c>
      <c r="H22" s="109" t="s">
        <v>100</v>
      </c>
      <c r="I22" s="111" t="s">
        <v>428</v>
      </c>
      <c r="J22" s="109" t="s">
        <v>102</v>
      </c>
      <c r="K22" s="110">
        <v>42115</v>
      </c>
      <c r="L22" s="109"/>
      <c r="M22" s="109"/>
      <c r="N22" s="109"/>
      <c r="O22" s="109"/>
      <c r="P22" s="109"/>
      <c r="Q22" s="109"/>
      <c r="R22" s="109"/>
      <c r="S22" s="111"/>
      <c r="T22" s="111"/>
      <c r="U22" s="109"/>
      <c r="V22" s="109"/>
    </row>
    <row r="23" spans="1:22" ht="25.5" x14ac:dyDescent="0.2">
      <c r="A23" s="109">
        <v>14</v>
      </c>
      <c r="B23" s="105" t="s">
        <v>435</v>
      </c>
      <c r="C23" s="105" t="s">
        <v>98</v>
      </c>
      <c r="D23" s="105" t="s">
        <v>493</v>
      </c>
      <c r="E23" s="105" t="s">
        <v>494</v>
      </c>
      <c r="F23" s="3">
        <v>43280</v>
      </c>
      <c r="G23" s="3">
        <v>247</v>
      </c>
      <c r="H23" s="114" t="s">
        <v>100</v>
      </c>
      <c r="I23" s="114" t="s">
        <v>495</v>
      </c>
      <c r="J23" s="109" t="s">
        <v>102</v>
      </c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</row>
  </sheetData>
  <mergeCells count="12">
    <mergeCell ref="A4:D4"/>
    <mergeCell ref="A1:M1"/>
    <mergeCell ref="A2:M2"/>
    <mergeCell ref="A3:D3"/>
    <mergeCell ref="E3:M3"/>
    <mergeCell ref="E4:M4"/>
    <mergeCell ref="E5:M5"/>
    <mergeCell ref="E6:M6"/>
    <mergeCell ref="E7:M7"/>
    <mergeCell ref="A5:D5"/>
    <mergeCell ref="A7:D7"/>
    <mergeCell ref="A6:D6"/>
  </mergeCells>
  <phoneticPr fontId="0" type="noConversion"/>
  <pageMargins left="0.74803149606299213" right="0.78740157480314965" top="0.98425196850393704" bottom="0.98425196850393704" header="0.51181102362204722" footer="0.51181102362204722"/>
  <pageSetup paperSize="9" scale="35" fitToHeight="0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126"/>
  <sheetViews>
    <sheetView view="pageBreakPreview" zoomScale="50" zoomScaleNormal="75" zoomScaleSheetLayoutView="50" workbookViewId="0">
      <pane ySplit="8" topLeftCell="A9" activePane="bottomLeft" state="frozen"/>
      <selection pane="bottomLeft" activeCell="Q125" sqref="Q12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36.42578125" style="2" customWidth="1"/>
    <col min="5" max="5" width="20.42578125" style="2" customWidth="1"/>
    <col min="6" max="6" width="14.85546875" style="3" customWidth="1"/>
    <col min="7" max="7" width="10" style="3" customWidth="1"/>
    <col min="8" max="8" width="16.28515625" style="3" customWidth="1"/>
    <col min="9" max="9" width="21.140625" style="3" customWidth="1"/>
    <col min="10" max="10" width="14.140625" style="3" customWidth="1"/>
    <col min="11" max="12" width="16.28515625" style="3" customWidth="1"/>
    <col min="13" max="13" width="15.85546875" style="3" customWidth="1"/>
    <col min="14" max="14" width="17.28515625" style="3" customWidth="1"/>
    <col min="15" max="15" width="15" style="3" customWidth="1"/>
    <col min="16" max="16" width="15.5703125" style="3" customWidth="1"/>
    <col min="17" max="17" width="17.140625" style="3" customWidth="1"/>
    <col min="18" max="18" width="13.5703125" style="3" customWidth="1"/>
    <col min="19" max="19" width="35.42578125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25" width="0" style="3" hidden="1" customWidth="1"/>
    <col min="26" max="16384" width="9.140625" style="3"/>
  </cols>
  <sheetData>
    <row r="1" spans="1:24" ht="55.5" customHeight="1" thickBot="1" x14ac:dyDescent="0.25">
      <c r="A1" s="206" t="s">
        <v>56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/>
      <c r="N1" s="55"/>
      <c r="O1" s="55"/>
      <c r="W1" s="99" t="s">
        <v>66</v>
      </c>
      <c r="X1" s="99">
        <f>COUNTIF(A10:A131,"&lt;&gt;"&amp;"")</f>
        <v>117</v>
      </c>
    </row>
    <row r="2" spans="1:24" ht="33" customHeight="1" thickBot="1" x14ac:dyDescent="0.25">
      <c r="A2" s="206" t="s">
        <v>45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8"/>
      <c r="N2" s="101"/>
      <c r="O2" s="74"/>
      <c r="W2" s="99" t="s">
        <v>67</v>
      </c>
      <c r="X2" s="99">
        <f>COUNTIFS(K10:K245,"&lt;&gt;"&amp;"",B10:B245,"&lt;&gt;"&amp;"ΑΚΥΡΩΣΗ")</f>
        <v>91</v>
      </c>
    </row>
    <row r="3" spans="1:24" ht="37.5" customHeight="1" thickBot="1" x14ac:dyDescent="0.25">
      <c r="A3" s="209" t="s">
        <v>63</v>
      </c>
      <c r="B3" s="210"/>
      <c r="C3" s="210"/>
      <c r="D3" s="211"/>
      <c r="E3" s="203">
        <v>22000</v>
      </c>
      <c r="F3" s="204"/>
      <c r="G3" s="204"/>
      <c r="H3" s="204"/>
      <c r="I3" s="204"/>
      <c r="J3" s="204"/>
      <c r="K3" s="204"/>
      <c r="L3" s="204"/>
      <c r="M3" s="205"/>
      <c r="N3" s="98"/>
      <c r="O3" s="74"/>
      <c r="W3" s="99" t="s">
        <v>68</v>
      </c>
      <c r="X3" s="99">
        <f>COUNTIFS(L10:L245,"&lt;&gt;"&amp;"",B10:B245,"&lt;&gt;"&amp;"ΑΚΥΡΩΣΗ")</f>
        <v>7</v>
      </c>
    </row>
    <row r="4" spans="1:24" ht="41.25" customHeight="1" thickBot="1" x14ac:dyDescent="0.25">
      <c r="A4" s="209" t="s">
        <v>72</v>
      </c>
      <c r="B4" s="210"/>
      <c r="C4" s="210"/>
      <c r="D4" s="211"/>
      <c r="E4" s="217">
        <f>COUNTIF(A10:A131,"&lt;&gt;"&amp;"")</f>
        <v>117</v>
      </c>
      <c r="F4" s="218"/>
      <c r="G4" s="218"/>
      <c r="H4" s="218"/>
      <c r="I4" s="218"/>
      <c r="J4" s="218"/>
      <c r="K4" s="218"/>
      <c r="L4" s="218"/>
      <c r="M4" s="219"/>
      <c r="N4" s="98"/>
      <c r="O4" s="74"/>
      <c r="W4" s="99" t="s">
        <v>69</v>
      </c>
      <c r="X4" s="99">
        <f>COUNTIFS(N10:N245,"&lt;&gt;"&amp;"",B10:B245,"&lt;&gt;"&amp;"ΑΚΥΡΩΣΗ")</f>
        <v>7</v>
      </c>
    </row>
    <row r="5" spans="1:24" ht="37.5" customHeight="1" thickBot="1" x14ac:dyDescent="0.25">
      <c r="A5" s="209" t="s">
        <v>73</v>
      </c>
      <c r="B5" s="210"/>
      <c r="C5" s="210"/>
      <c r="D5" s="211"/>
      <c r="E5" s="203">
        <f>SUMIF(G10:G131,"&lt;&gt;"&amp;"")</f>
        <v>73256.899999999994</v>
      </c>
      <c r="F5" s="204"/>
      <c r="G5" s="204"/>
      <c r="H5" s="204"/>
      <c r="I5" s="204"/>
      <c r="J5" s="204"/>
      <c r="K5" s="204"/>
      <c r="L5" s="204"/>
      <c r="M5" s="205"/>
      <c r="N5" s="98"/>
      <c r="O5" s="74"/>
      <c r="W5" s="99" t="s">
        <v>70</v>
      </c>
      <c r="X5" s="99">
        <f>COUNTIFS(O10:O245,"&lt;&gt;"&amp;"",B10:B245,"&lt;&gt;"&amp;"ΑΚΥΡΩΣΗ")</f>
        <v>5</v>
      </c>
    </row>
    <row r="6" spans="1:24" ht="50.25" customHeight="1" thickBot="1" x14ac:dyDescent="0.25">
      <c r="A6" s="209" t="s">
        <v>74</v>
      </c>
      <c r="B6" s="215"/>
      <c r="C6" s="215"/>
      <c r="D6" s="216"/>
      <c r="E6" s="203">
        <f>SUMIFS(G10:G131,B10:B131,"&lt;&gt;"&amp;"ΑΚΥΡΩΣΗ",B10:B131,"&lt;&gt;"&amp;"ΥΠΟΒΟΛΗ ΑΙΤΗΣΗΣ")</f>
        <v>56625.5</v>
      </c>
      <c r="F6" s="204"/>
      <c r="G6" s="204"/>
      <c r="H6" s="204"/>
      <c r="I6" s="204"/>
      <c r="J6" s="204"/>
      <c r="K6" s="204"/>
      <c r="L6" s="204"/>
      <c r="M6" s="205"/>
      <c r="N6" s="98"/>
      <c r="O6" s="74"/>
      <c r="W6" s="99" t="s">
        <v>71</v>
      </c>
      <c r="X6" s="99">
        <f>COUNTIFS(B10:B245,"&lt;&gt;"&amp;"",B10:B245,"&lt;&gt;"&amp;"ΑΚΥΡΩΣΗ")</f>
        <v>92</v>
      </c>
    </row>
    <row r="7" spans="1:24" ht="54" customHeight="1" thickBot="1" x14ac:dyDescent="0.25">
      <c r="A7" s="212" t="s">
        <v>64</v>
      </c>
      <c r="B7" s="213"/>
      <c r="C7" s="213"/>
      <c r="D7" s="214"/>
      <c r="E7" s="217">
        <f>E3-X8</f>
        <v>17002</v>
      </c>
      <c r="F7" s="204"/>
      <c r="G7" s="204"/>
      <c r="H7" s="204"/>
      <c r="I7" s="204"/>
      <c r="J7" s="204"/>
      <c r="K7" s="204"/>
      <c r="L7" s="204"/>
      <c r="M7" s="205"/>
      <c r="N7" s="74"/>
      <c r="O7" s="74"/>
      <c r="W7" s="100" t="s">
        <v>75</v>
      </c>
      <c r="X7" s="100">
        <f>SUMIFS(G10:G245,K10:K245,"&lt;&gt;"&amp;"",B10:B245,"&lt;&gt;"&amp;"ΑΚΥΡΩΣΗ")</f>
        <v>56625.5</v>
      </c>
    </row>
    <row r="8" spans="1:24" ht="26.25" thickBot="1" x14ac:dyDescent="0.25">
      <c r="W8" s="100" t="s">
        <v>76</v>
      </c>
      <c r="X8" s="100">
        <f>SUMIFS(G10:G246,N10:N246,"&lt;&gt;"&amp;"",B10:B246,"&lt;&gt;"&amp;"ΑΚΥΡΩΣΗ")</f>
        <v>4998</v>
      </c>
    </row>
    <row r="9" spans="1:24" ht="90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3998</v>
      </c>
    </row>
    <row r="10" spans="1:24" ht="112.5" hidden="1" customHeight="1" thickBot="1" x14ac:dyDescent="0.25">
      <c r="A10">
        <v>1</v>
      </c>
      <c r="B10" s="141" t="s">
        <v>134</v>
      </c>
      <c r="C10" t="s">
        <v>98</v>
      </c>
      <c r="D10" t="s">
        <v>135</v>
      </c>
      <c r="E10">
        <v>3722</v>
      </c>
      <c r="F10" s="102">
        <v>40449</v>
      </c>
      <c r="G10">
        <v>400</v>
      </c>
      <c r="H10" t="s">
        <v>100</v>
      </c>
      <c r="I10" t="s">
        <v>136</v>
      </c>
      <c r="J10" t="s">
        <v>102</v>
      </c>
      <c r="K10" s="102">
        <v>40449</v>
      </c>
      <c r="L10" s="102">
        <v>40449</v>
      </c>
      <c r="M10" s="102">
        <v>40449</v>
      </c>
      <c r="N10" s="102">
        <v>40619</v>
      </c>
      <c r="O10" s="102">
        <v>41107</v>
      </c>
      <c r="P10" s="102">
        <v>41291</v>
      </c>
      <c r="Q10" s="102"/>
      <c r="R10"/>
      <c r="S10" s="105"/>
      <c r="T10" s="105" t="s">
        <v>137</v>
      </c>
      <c r="U10">
        <v>400</v>
      </c>
      <c r="V10" s="102">
        <v>42449</v>
      </c>
      <c r="W10" s="107" t="s">
        <v>89</v>
      </c>
      <c r="X10" s="99">
        <f>SUMIFS(G10:G249,P10:P249,"&lt;&gt;"&amp;"",B10:B249,"&lt;&gt;"&amp;"ΑΚΥΡΩΣΗ")</f>
        <v>3998</v>
      </c>
    </row>
    <row r="11" spans="1:24" ht="13.5" hidden="1" thickBot="1" x14ac:dyDescent="0.25">
      <c r="A11">
        <v>2</v>
      </c>
      <c r="B11" t="s">
        <v>95</v>
      </c>
      <c r="C11" t="s">
        <v>98</v>
      </c>
      <c r="D11" t="s">
        <v>138</v>
      </c>
      <c r="E11">
        <v>96</v>
      </c>
      <c r="F11" s="102">
        <v>41647</v>
      </c>
      <c r="G11">
        <v>300</v>
      </c>
      <c r="H11" t="s">
        <v>100</v>
      </c>
      <c r="I11" t="s">
        <v>139</v>
      </c>
      <c r="J11" t="s">
        <v>102</v>
      </c>
      <c r="K11" s="102">
        <v>41914</v>
      </c>
      <c r="L11" s="102"/>
      <c r="M11" s="102"/>
      <c r="N11" s="102"/>
      <c r="O11" s="102"/>
      <c r="P11" s="102"/>
      <c r="Q11" s="102"/>
      <c r="R11"/>
      <c r="S11" s="105"/>
      <c r="T11" s="105"/>
      <c r="U11"/>
      <c r="V11" s="102"/>
      <c r="W11" s="108" t="s">
        <v>91</v>
      </c>
      <c r="X11" s="99">
        <f>COUNTIFS(P10:P249,"&lt;&gt;"&amp;"",B10:B249,"&lt;&gt;"&amp;"ΑΚΥΡΩΣΗ")</f>
        <v>5</v>
      </c>
    </row>
    <row r="12" spans="1:24" hidden="1" x14ac:dyDescent="0.2">
      <c r="A12">
        <v>3</v>
      </c>
      <c r="B12" t="s">
        <v>95</v>
      </c>
      <c r="C12" t="s">
        <v>98</v>
      </c>
      <c r="D12" t="s">
        <v>143</v>
      </c>
      <c r="E12">
        <v>100</v>
      </c>
      <c r="F12" s="102">
        <v>41647</v>
      </c>
      <c r="G12">
        <v>500</v>
      </c>
      <c r="H12" t="s">
        <v>100</v>
      </c>
      <c r="I12" t="s">
        <v>144</v>
      </c>
      <c r="J12" t="s">
        <v>102</v>
      </c>
      <c r="K12" s="102">
        <v>41914</v>
      </c>
      <c r="L12" s="102"/>
      <c r="M12" s="102"/>
      <c r="N12" s="102"/>
      <c r="O12" s="102"/>
      <c r="P12" s="102"/>
      <c r="Q12" s="102"/>
      <c r="R12"/>
      <c r="S12" s="105"/>
      <c r="T12" s="105"/>
      <c r="U12"/>
      <c r="V12" s="102"/>
      <c r="W12"/>
      <c r="X12"/>
    </row>
    <row r="13" spans="1:24" hidden="1" x14ac:dyDescent="0.2">
      <c r="A13">
        <v>4</v>
      </c>
      <c r="B13" t="s">
        <v>95</v>
      </c>
      <c r="C13" t="s">
        <v>98</v>
      </c>
      <c r="D13" t="s">
        <v>145</v>
      </c>
      <c r="E13">
        <v>103</v>
      </c>
      <c r="F13" s="102">
        <v>41647</v>
      </c>
      <c r="G13">
        <v>500</v>
      </c>
      <c r="H13" t="s">
        <v>100</v>
      </c>
      <c r="I13" t="s">
        <v>146</v>
      </c>
      <c r="J13" t="s">
        <v>102</v>
      </c>
      <c r="K13" s="102">
        <v>41914</v>
      </c>
      <c r="L13" s="102"/>
      <c r="M13" s="102"/>
      <c r="N13" s="102"/>
      <c r="O13" s="102"/>
      <c r="P13" s="102"/>
      <c r="Q13" s="102"/>
      <c r="R13"/>
      <c r="S13" s="105"/>
      <c r="T13" s="105"/>
      <c r="U13"/>
      <c r="V13" s="102"/>
      <c r="W13"/>
      <c r="X13"/>
    </row>
    <row r="14" spans="1:24" hidden="1" x14ac:dyDescent="0.2">
      <c r="A14">
        <v>5</v>
      </c>
      <c r="B14" t="s">
        <v>95</v>
      </c>
      <c r="C14" t="s">
        <v>98</v>
      </c>
      <c r="D14" t="s">
        <v>147</v>
      </c>
      <c r="E14">
        <v>104</v>
      </c>
      <c r="F14" s="102">
        <v>41647</v>
      </c>
      <c r="G14">
        <v>500</v>
      </c>
      <c r="H14" t="s">
        <v>100</v>
      </c>
      <c r="I14" t="s">
        <v>148</v>
      </c>
      <c r="J14" t="s">
        <v>102</v>
      </c>
      <c r="K14" s="102">
        <v>41919</v>
      </c>
      <c r="L14" s="102"/>
      <c r="M14" s="102"/>
      <c r="N14" s="102"/>
      <c r="O14" s="102"/>
      <c r="P14" s="102"/>
      <c r="Q14" s="102"/>
      <c r="R14"/>
      <c r="S14" s="105"/>
      <c r="T14" s="105"/>
      <c r="U14"/>
      <c r="V14" s="102"/>
      <c r="W14"/>
      <c r="X14"/>
    </row>
    <row r="15" spans="1:24" hidden="1" x14ac:dyDescent="0.2">
      <c r="A15">
        <v>6</v>
      </c>
      <c r="B15" t="s">
        <v>95</v>
      </c>
      <c r="C15" t="s">
        <v>98</v>
      </c>
      <c r="D15" t="s">
        <v>149</v>
      </c>
      <c r="E15">
        <v>105</v>
      </c>
      <c r="F15" s="102">
        <v>41647</v>
      </c>
      <c r="G15">
        <v>500</v>
      </c>
      <c r="H15" t="s">
        <v>100</v>
      </c>
      <c r="I15" t="s">
        <v>150</v>
      </c>
      <c r="J15" t="s">
        <v>102</v>
      </c>
      <c r="K15" s="102">
        <v>41919</v>
      </c>
      <c r="L15" s="102"/>
      <c r="M15" s="102"/>
      <c r="N15" s="102"/>
      <c r="O15" s="102"/>
      <c r="P15" s="102"/>
      <c r="Q15" s="102"/>
      <c r="R15"/>
      <c r="S15" s="105"/>
      <c r="T15" s="105"/>
      <c r="U15"/>
      <c r="V15" s="102"/>
      <c r="W15"/>
      <c r="X15"/>
    </row>
    <row r="16" spans="1:24" ht="51" hidden="1" x14ac:dyDescent="0.2">
      <c r="A16">
        <v>7</v>
      </c>
      <c r="B16" t="s">
        <v>90</v>
      </c>
      <c r="C16" t="s">
        <v>98</v>
      </c>
      <c r="D16" t="s">
        <v>152</v>
      </c>
      <c r="E16">
        <v>122</v>
      </c>
      <c r="F16" s="102">
        <v>41647</v>
      </c>
      <c r="G16">
        <v>1000</v>
      </c>
      <c r="H16" t="s">
        <v>100</v>
      </c>
      <c r="I16" t="s">
        <v>153</v>
      </c>
      <c r="J16" t="s">
        <v>102</v>
      </c>
      <c r="K16" s="102">
        <v>41920</v>
      </c>
      <c r="L16" s="102">
        <v>42360</v>
      </c>
      <c r="M16" s="102">
        <v>41647</v>
      </c>
      <c r="N16" s="102">
        <v>42361</v>
      </c>
      <c r="O16" s="102">
        <v>43033</v>
      </c>
      <c r="P16" s="102">
        <v>43112</v>
      </c>
      <c r="Q16" s="102"/>
      <c r="R16"/>
      <c r="S16" s="105" t="s">
        <v>154</v>
      </c>
      <c r="T16" s="105"/>
      <c r="U16"/>
      <c r="V16" s="102"/>
      <c r="W16"/>
      <c r="X16"/>
    </row>
    <row r="17" spans="1:24" hidden="1" x14ac:dyDescent="0.2">
      <c r="A17">
        <v>8</v>
      </c>
      <c r="B17" t="s">
        <v>95</v>
      </c>
      <c r="C17" t="s">
        <v>98</v>
      </c>
      <c r="D17" t="s">
        <v>155</v>
      </c>
      <c r="E17">
        <v>125</v>
      </c>
      <c r="F17" s="102">
        <v>41647</v>
      </c>
      <c r="G17">
        <v>1000</v>
      </c>
      <c r="H17" t="s">
        <v>100</v>
      </c>
      <c r="I17" t="s">
        <v>156</v>
      </c>
      <c r="J17" t="s">
        <v>102</v>
      </c>
      <c r="K17" s="102">
        <v>41920</v>
      </c>
      <c r="L17" s="102"/>
      <c r="M17" s="102"/>
      <c r="N17" s="102"/>
      <c r="O17" s="102"/>
      <c r="P17" s="102"/>
      <c r="Q17" s="102"/>
      <c r="R17"/>
      <c r="S17" s="105"/>
      <c r="T17" s="105"/>
      <c r="U17"/>
      <c r="V17" s="102"/>
      <c r="W17"/>
      <c r="X17"/>
    </row>
    <row r="18" spans="1:24" hidden="1" x14ac:dyDescent="0.2">
      <c r="A18">
        <v>9</v>
      </c>
      <c r="B18" t="s">
        <v>95</v>
      </c>
      <c r="C18" t="s">
        <v>98</v>
      </c>
      <c r="D18" t="s">
        <v>157</v>
      </c>
      <c r="E18">
        <v>126</v>
      </c>
      <c r="F18" s="102">
        <v>41647</v>
      </c>
      <c r="G18">
        <v>1000</v>
      </c>
      <c r="H18" t="s">
        <v>100</v>
      </c>
      <c r="I18" t="s">
        <v>156</v>
      </c>
      <c r="J18" t="s">
        <v>102</v>
      </c>
      <c r="K18" s="102">
        <v>41920</v>
      </c>
      <c r="L18" s="102"/>
      <c r="M18" s="102"/>
      <c r="N18" s="102"/>
      <c r="O18" s="102"/>
      <c r="P18" s="102"/>
      <c r="Q18" s="102"/>
      <c r="R18"/>
      <c r="S18" s="105"/>
      <c r="T18" s="105"/>
      <c r="U18"/>
      <c r="V18" s="102"/>
      <c r="W18"/>
      <c r="X18"/>
    </row>
    <row r="19" spans="1:24" ht="25.5" hidden="1" x14ac:dyDescent="0.2">
      <c r="A19">
        <v>10</v>
      </c>
      <c r="B19" t="s">
        <v>134</v>
      </c>
      <c r="C19" t="s">
        <v>98</v>
      </c>
      <c r="D19" t="s">
        <v>158</v>
      </c>
      <c r="E19">
        <v>127</v>
      </c>
      <c r="F19" s="102">
        <v>41647</v>
      </c>
      <c r="G19">
        <v>500</v>
      </c>
      <c r="H19" t="s">
        <v>100</v>
      </c>
      <c r="I19" t="s">
        <v>159</v>
      </c>
      <c r="J19" t="s">
        <v>102</v>
      </c>
      <c r="K19" s="102">
        <v>41932</v>
      </c>
      <c r="L19" s="102"/>
      <c r="M19" s="102"/>
      <c r="N19" s="102"/>
      <c r="O19" s="102"/>
      <c r="P19" s="102"/>
      <c r="Q19" s="102"/>
      <c r="R19"/>
      <c r="S19" s="105"/>
      <c r="T19" s="105" t="s">
        <v>60</v>
      </c>
      <c r="U19"/>
      <c r="V19" s="102">
        <v>42016</v>
      </c>
      <c r="W19"/>
      <c r="X19"/>
    </row>
    <row r="20" spans="1:24" ht="76.5" hidden="1" x14ac:dyDescent="0.2">
      <c r="A20">
        <v>11</v>
      </c>
      <c r="B20" t="s">
        <v>134</v>
      </c>
      <c r="C20" t="s">
        <v>98</v>
      </c>
      <c r="D20" t="s">
        <v>160</v>
      </c>
      <c r="E20">
        <v>128</v>
      </c>
      <c r="F20" s="102">
        <v>41647</v>
      </c>
      <c r="G20">
        <v>999.8</v>
      </c>
      <c r="H20" t="s">
        <v>100</v>
      </c>
      <c r="I20" t="s">
        <v>161</v>
      </c>
      <c r="J20" t="s">
        <v>102</v>
      </c>
      <c r="K20" s="102">
        <v>41932</v>
      </c>
      <c r="L20" s="102">
        <v>42033</v>
      </c>
      <c r="M20" s="102">
        <v>41647</v>
      </c>
      <c r="N20" s="102">
        <v>42037</v>
      </c>
      <c r="O20" s="102"/>
      <c r="P20" s="102"/>
      <c r="Q20" s="102"/>
      <c r="R20"/>
      <c r="S20" s="105"/>
      <c r="T20" s="105" t="s">
        <v>162</v>
      </c>
      <c r="U20">
        <v>999.8</v>
      </c>
      <c r="V20" s="102">
        <v>42430</v>
      </c>
      <c r="W20"/>
      <c r="X20"/>
    </row>
    <row r="21" spans="1:24" hidden="1" x14ac:dyDescent="0.2">
      <c r="A21">
        <v>12</v>
      </c>
      <c r="B21" t="s">
        <v>95</v>
      </c>
      <c r="C21" t="s">
        <v>98</v>
      </c>
      <c r="D21" t="s">
        <v>163</v>
      </c>
      <c r="E21">
        <v>129</v>
      </c>
      <c r="F21" s="102">
        <v>41647</v>
      </c>
      <c r="G21">
        <v>999.8</v>
      </c>
      <c r="H21" t="s">
        <v>100</v>
      </c>
      <c r="I21" t="s">
        <v>164</v>
      </c>
      <c r="J21" t="s">
        <v>102</v>
      </c>
      <c r="K21" s="102">
        <v>41932</v>
      </c>
      <c r="L21" s="102"/>
      <c r="M21" s="102"/>
      <c r="N21" s="102"/>
      <c r="O21" s="102"/>
      <c r="P21" s="102"/>
      <c r="Q21" s="102"/>
      <c r="R21"/>
      <c r="S21" s="105"/>
      <c r="T21" s="105"/>
      <c r="U21"/>
      <c r="V21" s="102"/>
      <c r="W21"/>
      <c r="X21"/>
    </row>
    <row r="22" spans="1:24" ht="114.75" hidden="1" x14ac:dyDescent="0.2">
      <c r="A22">
        <v>13</v>
      </c>
      <c r="B22" t="s">
        <v>134</v>
      </c>
      <c r="C22" s="141" t="s">
        <v>98</v>
      </c>
      <c r="D22" t="s">
        <v>165</v>
      </c>
      <c r="E22">
        <v>130</v>
      </c>
      <c r="F22" s="102">
        <v>41647</v>
      </c>
      <c r="G22">
        <v>999.8</v>
      </c>
      <c r="H22" t="s">
        <v>100</v>
      </c>
      <c r="I22" t="s">
        <v>166</v>
      </c>
      <c r="J22" t="s">
        <v>102</v>
      </c>
      <c r="K22" s="102">
        <v>41933</v>
      </c>
      <c r="L22" s="102">
        <v>42017</v>
      </c>
      <c r="M22" s="102">
        <v>41647</v>
      </c>
      <c r="N22" s="102">
        <v>42026</v>
      </c>
      <c r="O22" s="102"/>
      <c r="P22" s="102"/>
      <c r="Q22" s="102"/>
      <c r="R22"/>
      <c r="S22" s="105"/>
      <c r="T22" s="105" t="s">
        <v>167</v>
      </c>
      <c r="U22">
        <v>999.8</v>
      </c>
      <c r="V22" s="102">
        <v>42430</v>
      </c>
      <c r="W22"/>
      <c r="X22"/>
    </row>
    <row r="23" spans="1:24" hidden="1" x14ac:dyDescent="0.2">
      <c r="A23">
        <v>14</v>
      </c>
      <c r="B23" t="s">
        <v>95</v>
      </c>
      <c r="C23" t="s">
        <v>98</v>
      </c>
      <c r="D23" t="s">
        <v>168</v>
      </c>
      <c r="E23">
        <v>131</v>
      </c>
      <c r="F23" s="102">
        <v>41647</v>
      </c>
      <c r="G23">
        <v>500</v>
      </c>
      <c r="H23" t="s">
        <v>100</v>
      </c>
      <c r="I23" t="s">
        <v>169</v>
      </c>
      <c r="J23" t="s">
        <v>102</v>
      </c>
      <c r="K23" s="102">
        <v>41933</v>
      </c>
      <c r="L23" s="102"/>
      <c r="M23" s="102"/>
      <c r="N23" s="102"/>
      <c r="O23" s="102"/>
      <c r="P23" s="102"/>
      <c r="Q23" s="102"/>
      <c r="R23"/>
      <c r="S23" s="105"/>
      <c r="T23" s="105"/>
      <c r="U23"/>
      <c r="V23" s="102"/>
      <c r="W23"/>
      <c r="X23"/>
    </row>
    <row r="24" spans="1:24" ht="38.25" hidden="1" x14ac:dyDescent="0.2">
      <c r="A24">
        <v>15</v>
      </c>
      <c r="B24" t="s">
        <v>134</v>
      </c>
      <c r="C24" t="s">
        <v>98</v>
      </c>
      <c r="D24" t="s">
        <v>170</v>
      </c>
      <c r="E24">
        <v>132</v>
      </c>
      <c r="F24" s="102">
        <v>41647</v>
      </c>
      <c r="G24">
        <v>999.8</v>
      </c>
      <c r="H24" t="s">
        <v>100</v>
      </c>
      <c r="I24" t="s">
        <v>171</v>
      </c>
      <c r="J24" t="s">
        <v>102</v>
      </c>
      <c r="K24" s="102"/>
      <c r="L24" s="102"/>
      <c r="M24" s="102"/>
      <c r="N24" s="102"/>
      <c r="O24" s="102"/>
      <c r="P24" s="102"/>
      <c r="Q24" s="102"/>
      <c r="R24"/>
      <c r="S24" s="105"/>
      <c r="T24" s="105" t="s">
        <v>172</v>
      </c>
      <c r="U24"/>
      <c r="V24" s="102">
        <v>41741</v>
      </c>
      <c r="W24"/>
      <c r="X24"/>
    </row>
    <row r="25" spans="1:24" hidden="1" x14ac:dyDescent="0.2">
      <c r="A25">
        <v>16</v>
      </c>
      <c r="B25" t="s">
        <v>95</v>
      </c>
      <c r="C25" t="s">
        <v>98</v>
      </c>
      <c r="D25" t="s">
        <v>173</v>
      </c>
      <c r="E25">
        <v>133</v>
      </c>
      <c r="F25" s="102">
        <v>41647</v>
      </c>
      <c r="G25">
        <v>500</v>
      </c>
      <c r="H25" t="s">
        <v>100</v>
      </c>
      <c r="I25" t="s">
        <v>174</v>
      </c>
      <c r="J25" t="s">
        <v>102</v>
      </c>
      <c r="K25" s="102">
        <v>41933</v>
      </c>
      <c r="L25" s="102"/>
      <c r="M25" s="102"/>
      <c r="N25" s="102"/>
      <c r="O25" s="102"/>
      <c r="P25" s="102"/>
      <c r="Q25" s="102"/>
      <c r="R25"/>
      <c r="S25" s="105"/>
      <c r="T25" s="105"/>
      <c r="U25"/>
      <c r="V25" s="102"/>
      <c r="W25"/>
      <c r="X25"/>
    </row>
    <row r="26" spans="1:24" ht="51" hidden="1" x14ac:dyDescent="0.2">
      <c r="A26">
        <v>17</v>
      </c>
      <c r="B26" t="s">
        <v>134</v>
      </c>
      <c r="C26" t="s">
        <v>98</v>
      </c>
      <c r="D26" t="s">
        <v>175</v>
      </c>
      <c r="E26">
        <v>136</v>
      </c>
      <c r="F26" s="102">
        <v>41647</v>
      </c>
      <c r="G26">
        <v>500</v>
      </c>
      <c r="H26" t="s">
        <v>100</v>
      </c>
      <c r="I26" t="s">
        <v>176</v>
      </c>
      <c r="J26" t="s">
        <v>102</v>
      </c>
      <c r="K26" s="102">
        <v>41934</v>
      </c>
      <c r="L26" s="102"/>
      <c r="M26" s="102"/>
      <c r="N26" s="102"/>
      <c r="O26" s="102"/>
      <c r="P26" s="102"/>
      <c r="Q26" s="102"/>
      <c r="R26"/>
      <c r="S26" s="105"/>
      <c r="T26" s="105" t="s">
        <v>487</v>
      </c>
      <c r="U26"/>
      <c r="V26" s="102">
        <v>42943.450983796298</v>
      </c>
      <c r="W26"/>
      <c r="X26"/>
    </row>
    <row r="27" spans="1:24" ht="51" hidden="1" x14ac:dyDescent="0.2">
      <c r="A27">
        <v>18</v>
      </c>
      <c r="B27" t="s">
        <v>134</v>
      </c>
      <c r="C27" t="s">
        <v>98</v>
      </c>
      <c r="D27" t="s">
        <v>177</v>
      </c>
      <c r="E27">
        <v>137</v>
      </c>
      <c r="F27" s="102">
        <v>41647</v>
      </c>
      <c r="G27">
        <v>500</v>
      </c>
      <c r="H27" t="s">
        <v>100</v>
      </c>
      <c r="I27" t="s">
        <v>176</v>
      </c>
      <c r="J27" t="s">
        <v>102</v>
      </c>
      <c r="K27" s="102">
        <v>41934</v>
      </c>
      <c r="L27" s="102"/>
      <c r="M27" s="102"/>
      <c r="N27" s="102"/>
      <c r="O27" s="102"/>
      <c r="P27" s="102"/>
      <c r="Q27" s="102"/>
      <c r="R27"/>
      <c r="S27" s="105"/>
      <c r="T27" s="105" t="s">
        <v>488</v>
      </c>
      <c r="U27"/>
      <c r="V27" s="102">
        <v>42943.453402777777</v>
      </c>
      <c r="W27"/>
      <c r="X27"/>
    </row>
    <row r="28" spans="1:24" hidden="1" x14ac:dyDescent="0.2">
      <c r="A28">
        <v>19</v>
      </c>
      <c r="B28" t="s">
        <v>95</v>
      </c>
      <c r="C28" t="s">
        <v>98</v>
      </c>
      <c r="D28" t="s">
        <v>178</v>
      </c>
      <c r="E28">
        <v>138</v>
      </c>
      <c r="F28" s="102">
        <v>41647</v>
      </c>
      <c r="G28">
        <v>1000</v>
      </c>
      <c r="H28" t="s">
        <v>100</v>
      </c>
      <c r="I28" t="s">
        <v>179</v>
      </c>
      <c r="J28" t="s">
        <v>102</v>
      </c>
      <c r="K28" s="102">
        <v>41936</v>
      </c>
      <c r="L28" s="102"/>
      <c r="M28" s="102"/>
      <c r="N28" s="102"/>
      <c r="O28" s="102"/>
      <c r="P28" s="102"/>
      <c r="Q28" s="102"/>
      <c r="R28"/>
      <c r="S28" s="105"/>
      <c r="T28" s="105"/>
      <c r="U28"/>
      <c r="V28" s="102"/>
      <c r="W28"/>
      <c r="X28"/>
    </row>
    <row r="29" spans="1:24" hidden="1" x14ac:dyDescent="0.2">
      <c r="A29">
        <v>20</v>
      </c>
      <c r="B29" t="s">
        <v>95</v>
      </c>
      <c r="C29" t="s">
        <v>98</v>
      </c>
      <c r="D29" t="s">
        <v>180</v>
      </c>
      <c r="E29">
        <v>139</v>
      </c>
      <c r="F29" s="102">
        <v>41647</v>
      </c>
      <c r="G29">
        <v>500</v>
      </c>
      <c r="H29" t="s">
        <v>100</v>
      </c>
      <c r="I29" t="s">
        <v>181</v>
      </c>
      <c r="J29" t="s">
        <v>102</v>
      </c>
      <c r="K29" s="102">
        <v>41936</v>
      </c>
      <c r="L29" s="102"/>
      <c r="M29" s="102"/>
      <c r="N29" s="102"/>
      <c r="O29" s="102"/>
      <c r="P29" s="102"/>
      <c r="Q29" s="102"/>
      <c r="R29"/>
      <c r="S29" s="105"/>
      <c r="T29" s="105"/>
      <c r="U29"/>
      <c r="V29" s="102"/>
      <c r="W29"/>
      <c r="X29"/>
    </row>
    <row r="30" spans="1:24" hidden="1" x14ac:dyDescent="0.2">
      <c r="A30">
        <v>21</v>
      </c>
      <c r="B30" t="s">
        <v>95</v>
      </c>
      <c r="C30" t="s">
        <v>98</v>
      </c>
      <c r="D30" t="s">
        <v>186</v>
      </c>
      <c r="E30">
        <v>152</v>
      </c>
      <c r="F30" s="102">
        <v>41647</v>
      </c>
      <c r="G30">
        <v>500</v>
      </c>
      <c r="H30" t="s">
        <v>100</v>
      </c>
      <c r="I30" t="s">
        <v>187</v>
      </c>
      <c r="J30" t="s">
        <v>102</v>
      </c>
      <c r="K30" s="102">
        <v>41948</v>
      </c>
      <c r="L30" s="102"/>
      <c r="M30" s="102"/>
      <c r="N30" s="102"/>
      <c r="O30" s="102"/>
      <c r="P30" s="102"/>
      <c r="Q30" s="102"/>
      <c r="R30"/>
      <c r="S30" s="105"/>
      <c r="T30" s="105"/>
      <c r="U30"/>
      <c r="V30" s="102"/>
      <c r="W30"/>
      <c r="X30"/>
    </row>
    <row r="31" spans="1:24" hidden="1" x14ac:dyDescent="0.2">
      <c r="A31">
        <v>22</v>
      </c>
      <c r="B31" t="s">
        <v>95</v>
      </c>
      <c r="C31" t="s">
        <v>98</v>
      </c>
      <c r="D31" t="s">
        <v>188</v>
      </c>
      <c r="E31">
        <v>153</v>
      </c>
      <c r="F31" s="102">
        <v>41647</v>
      </c>
      <c r="G31">
        <v>350</v>
      </c>
      <c r="H31" t="s">
        <v>100</v>
      </c>
      <c r="I31" t="s">
        <v>189</v>
      </c>
      <c r="J31" t="s">
        <v>102</v>
      </c>
      <c r="K31" s="102">
        <v>41955</v>
      </c>
      <c r="L31" s="102"/>
      <c r="M31" s="102"/>
      <c r="N31" s="102"/>
      <c r="O31" s="102"/>
      <c r="P31" s="102"/>
      <c r="Q31" s="102"/>
      <c r="R31"/>
      <c r="S31" s="105"/>
      <c r="T31" s="105"/>
      <c r="U31"/>
      <c r="V31" s="102"/>
      <c r="W31"/>
      <c r="X31"/>
    </row>
    <row r="32" spans="1:24" hidden="1" x14ac:dyDescent="0.2">
      <c r="A32">
        <v>23</v>
      </c>
      <c r="B32" t="s">
        <v>95</v>
      </c>
      <c r="C32" t="s">
        <v>98</v>
      </c>
      <c r="D32" t="s">
        <v>188</v>
      </c>
      <c r="E32">
        <v>154</v>
      </c>
      <c r="F32" s="102">
        <v>41647</v>
      </c>
      <c r="G32">
        <v>350</v>
      </c>
      <c r="H32" t="s">
        <v>100</v>
      </c>
      <c r="I32" t="s">
        <v>189</v>
      </c>
      <c r="J32" t="s">
        <v>102</v>
      </c>
      <c r="K32" s="102">
        <v>41955</v>
      </c>
      <c r="L32" s="102"/>
      <c r="M32" s="102"/>
      <c r="N32" s="102"/>
      <c r="O32" s="102"/>
      <c r="P32" s="102"/>
      <c r="Q32" s="102"/>
      <c r="R32"/>
      <c r="S32" s="105"/>
      <c r="T32" s="105"/>
      <c r="U32"/>
      <c r="V32" s="102"/>
      <c r="W32"/>
      <c r="X32"/>
    </row>
    <row r="33" spans="1:24" hidden="1" x14ac:dyDescent="0.2">
      <c r="A33">
        <v>24</v>
      </c>
      <c r="B33" t="s">
        <v>95</v>
      </c>
      <c r="C33" t="s">
        <v>98</v>
      </c>
      <c r="D33" t="s">
        <v>190</v>
      </c>
      <c r="E33">
        <v>155</v>
      </c>
      <c r="F33" s="102">
        <v>41647</v>
      </c>
      <c r="G33">
        <v>350</v>
      </c>
      <c r="H33" t="s">
        <v>100</v>
      </c>
      <c r="I33" t="s">
        <v>189</v>
      </c>
      <c r="J33" t="s">
        <v>102</v>
      </c>
      <c r="K33" s="102">
        <v>41957</v>
      </c>
      <c r="L33" s="102"/>
      <c r="M33" s="102"/>
      <c r="N33" s="102"/>
      <c r="O33" s="102"/>
      <c r="P33" s="102"/>
      <c r="Q33" s="102"/>
      <c r="R33"/>
      <c r="S33" s="105"/>
      <c r="T33" s="105"/>
      <c r="U33"/>
      <c r="V33" s="102"/>
      <c r="W33"/>
      <c r="X33"/>
    </row>
    <row r="34" spans="1:24" hidden="1" x14ac:dyDescent="0.2">
      <c r="A34">
        <v>25</v>
      </c>
      <c r="B34" t="s">
        <v>95</v>
      </c>
      <c r="C34" t="s">
        <v>98</v>
      </c>
      <c r="D34" t="s">
        <v>188</v>
      </c>
      <c r="E34">
        <v>156</v>
      </c>
      <c r="F34" s="102">
        <v>41647</v>
      </c>
      <c r="G34">
        <v>350</v>
      </c>
      <c r="H34" t="s">
        <v>100</v>
      </c>
      <c r="I34" t="s">
        <v>191</v>
      </c>
      <c r="J34" t="s">
        <v>102</v>
      </c>
      <c r="K34" s="102">
        <v>41957</v>
      </c>
      <c r="L34" s="102"/>
      <c r="M34" s="102"/>
      <c r="N34" s="102"/>
      <c r="O34" s="102"/>
      <c r="P34" s="102"/>
      <c r="Q34" s="102"/>
      <c r="R34"/>
      <c r="S34" s="105"/>
      <c r="T34" s="105"/>
      <c r="U34"/>
      <c r="V34" s="102"/>
      <c r="W34"/>
      <c r="X34"/>
    </row>
    <row r="35" spans="1:24" hidden="1" x14ac:dyDescent="0.2">
      <c r="A35">
        <v>26</v>
      </c>
      <c r="B35" t="s">
        <v>95</v>
      </c>
      <c r="C35" t="s">
        <v>98</v>
      </c>
      <c r="D35" t="s">
        <v>192</v>
      </c>
      <c r="E35">
        <v>159</v>
      </c>
      <c r="F35" s="102">
        <v>41647</v>
      </c>
      <c r="G35">
        <v>999</v>
      </c>
      <c r="H35" t="s">
        <v>100</v>
      </c>
      <c r="I35" t="s">
        <v>193</v>
      </c>
      <c r="J35" t="s">
        <v>102</v>
      </c>
      <c r="K35" s="102">
        <v>41963</v>
      </c>
      <c r="L35" s="102"/>
      <c r="M35" s="102"/>
      <c r="N35" s="102"/>
      <c r="O35" s="102"/>
      <c r="P35" s="102"/>
      <c r="Q35" s="102"/>
      <c r="R35"/>
      <c r="S35" s="105"/>
      <c r="T35" s="105"/>
      <c r="U35"/>
      <c r="V35" s="102"/>
      <c r="W35"/>
      <c r="X35"/>
    </row>
    <row r="36" spans="1:24" hidden="1" x14ac:dyDescent="0.2">
      <c r="A36">
        <v>27</v>
      </c>
      <c r="B36" t="s">
        <v>95</v>
      </c>
      <c r="C36" t="s">
        <v>98</v>
      </c>
      <c r="D36" t="s">
        <v>194</v>
      </c>
      <c r="E36">
        <v>160</v>
      </c>
      <c r="F36" s="102">
        <v>41647</v>
      </c>
      <c r="G36">
        <v>999</v>
      </c>
      <c r="H36" t="s">
        <v>100</v>
      </c>
      <c r="I36" t="s">
        <v>195</v>
      </c>
      <c r="J36" t="s">
        <v>102</v>
      </c>
      <c r="K36" s="102">
        <v>41963</v>
      </c>
      <c r="L36" s="102"/>
      <c r="M36" s="102"/>
      <c r="N36" s="102"/>
      <c r="O36" s="102"/>
      <c r="P36" s="102"/>
      <c r="Q36" s="102"/>
      <c r="R36"/>
      <c r="S36" s="105"/>
      <c r="T36" s="105"/>
      <c r="U36"/>
      <c r="V36" s="102"/>
      <c r="W36"/>
      <c r="X36"/>
    </row>
    <row r="37" spans="1:24" hidden="1" x14ac:dyDescent="0.2">
      <c r="A37">
        <v>28</v>
      </c>
      <c r="B37" t="s">
        <v>95</v>
      </c>
      <c r="C37" t="s">
        <v>98</v>
      </c>
      <c r="D37" t="s">
        <v>194</v>
      </c>
      <c r="E37">
        <v>161</v>
      </c>
      <c r="F37" s="102">
        <v>41647</v>
      </c>
      <c r="G37">
        <v>999</v>
      </c>
      <c r="H37" t="s">
        <v>100</v>
      </c>
      <c r="I37" t="s">
        <v>196</v>
      </c>
      <c r="J37" t="s">
        <v>102</v>
      </c>
      <c r="K37" s="102">
        <v>41964</v>
      </c>
      <c r="L37" s="102"/>
      <c r="M37" s="102"/>
      <c r="N37" s="102"/>
      <c r="O37" s="102"/>
      <c r="P37" s="102"/>
      <c r="Q37" s="102"/>
      <c r="R37"/>
      <c r="S37" s="105"/>
      <c r="T37" s="105"/>
      <c r="U37"/>
      <c r="V37" s="102"/>
      <c r="W37"/>
      <c r="X37"/>
    </row>
    <row r="38" spans="1:24" hidden="1" x14ac:dyDescent="0.2">
      <c r="A38">
        <v>29</v>
      </c>
      <c r="B38" t="s">
        <v>95</v>
      </c>
      <c r="C38" t="s">
        <v>98</v>
      </c>
      <c r="D38" t="s">
        <v>197</v>
      </c>
      <c r="E38">
        <v>162</v>
      </c>
      <c r="F38" s="102">
        <v>41647</v>
      </c>
      <c r="G38">
        <v>960</v>
      </c>
      <c r="H38" t="s">
        <v>100</v>
      </c>
      <c r="I38" t="s">
        <v>198</v>
      </c>
      <c r="J38" t="s">
        <v>102</v>
      </c>
      <c r="K38" s="102">
        <v>41964</v>
      </c>
      <c r="L38" s="102"/>
      <c r="M38" s="102"/>
      <c r="N38" s="102"/>
      <c r="O38" s="102"/>
      <c r="P38" s="102"/>
      <c r="Q38" s="102"/>
      <c r="R38"/>
      <c r="S38" s="105"/>
      <c r="T38" s="105"/>
      <c r="U38"/>
      <c r="V38" s="102"/>
      <c r="W38"/>
      <c r="X38"/>
    </row>
    <row r="39" spans="1:24" hidden="1" x14ac:dyDescent="0.2">
      <c r="A39">
        <v>30</v>
      </c>
      <c r="B39" t="s">
        <v>95</v>
      </c>
      <c r="C39" t="s">
        <v>98</v>
      </c>
      <c r="D39" t="s">
        <v>199</v>
      </c>
      <c r="E39">
        <v>164</v>
      </c>
      <c r="F39" s="102">
        <v>41647</v>
      </c>
      <c r="G39">
        <v>960</v>
      </c>
      <c r="H39" t="s">
        <v>100</v>
      </c>
      <c r="I39" t="s">
        <v>198</v>
      </c>
      <c r="J39" t="s">
        <v>102</v>
      </c>
      <c r="K39" s="102">
        <v>41964</v>
      </c>
      <c r="L39" s="102"/>
      <c r="M39" s="102"/>
      <c r="N39" s="102"/>
      <c r="O39" s="102"/>
      <c r="P39" s="102"/>
      <c r="Q39" s="102"/>
      <c r="R39"/>
      <c r="S39" s="105"/>
      <c r="T39" s="105"/>
      <c r="U39"/>
      <c r="V39" s="102"/>
      <c r="W39"/>
      <c r="X39"/>
    </row>
    <row r="40" spans="1:24" hidden="1" x14ac:dyDescent="0.2">
      <c r="A40">
        <v>31</v>
      </c>
      <c r="B40" t="s">
        <v>95</v>
      </c>
      <c r="C40" t="s">
        <v>98</v>
      </c>
      <c r="D40" t="s">
        <v>200</v>
      </c>
      <c r="E40">
        <v>165</v>
      </c>
      <c r="F40" s="102">
        <v>41647</v>
      </c>
      <c r="G40">
        <v>960</v>
      </c>
      <c r="H40" t="s">
        <v>100</v>
      </c>
      <c r="I40" t="s">
        <v>198</v>
      </c>
      <c r="J40" t="s">
        <v>102</v>
      </c>
      <c r="K40" s="102">
        <v>41964</v>
      </c>
      <c r="L40" s="102"/>
      <c r="M40" s="102"/>
      <c r="N40" s="102"/>
      <c r="O40" s="102"/>
      <c r="P40" s="102"/>
      <c r="Q40" s="102"/>
      <c r="R40"/>
      <c r="S40" s="105"/>
      <c r="T40" s="105"/>
      <c r="U40"/>
      <c r="V40" s="102"/>
      <c r="W40"/>
      <c r="X40"/>
    </row>
    <row r="41" spans="1:24" hidden="1" x14ac:dyDescent="0.2">
      <c r="A41">
        <v>32</v>
      </c>
      <c r="B41" t="s">
        <v>95</v>
      </c>
      <c r="C41" t="s">
        <v>98</v>
      </c>
      <c r="D41" t="s">
        <v>201</v>
      </c>
      <c r="E41">
        <v>166</v>
      </c>
      <c r="F41" s="102">
        <v>41647</v>
      </c>
      <c r="G41">
        <v>960</v>
      </c>
      <c r="H41" t="s">
        <v>100</v>
      </c>
      <c r="I41" t="s">
        <v>202</v>
      </c>
      <c r="J41" t="s">
        <v>102</v>
      </c>
      <c r="K41" s="102">
        <v>41967</v>
      </c>
      <c r="L41" s="102"/>
      <c r="M41" s="102"/>
      <c r="N41" s="102"/>
      <c r="O41" s="102"/>
      <c r="P41" s="102"/>
      <c r="Q41" s="102"/>
      <c r="R41"/>
      <c r="S41" s="105"/>
      <c r="T41" s="105"/>
      <c r="U41"/>
      <c r="V41" s="102"/>
      <c r="W41"/>
      <c r="X41"/>
    </row>
    <row r="42" spans="1:24" hidden="1" x14ac:dyDescent="0.2">
      <c r="A42">
        <v>33</v>
      </c>
      <c r="B42" t="s">
        <v>95</v>
      </c>
      <c r="C42" t="s">
        <v>98</v>
      </c>
      <c r="D42" t="s">
        <v>203</v>
      </c>
      <c r="E42">
        <v>167</v>
      </c>
      <c r="F42" s="102">
        <v>41647</v>
      </c>
      <c r="G42">
        <v>960</v>
      </c>
      <c r="H42" t="s">
        <v>100</v>
      </c>
      <c r="I42" t="s">
        <v>204</v>
      </c>
      <c r="J42" t="s">
        <v>102</v>
      </c>
      <c r="K42" s="102">
        <v>41967</v>
      </c>
      <c r="L42" s="102"/>
      <c r="M42" s="102"/>
      <c r="N42" s="102"/>
      <c r="O42" s="102"/>
      <c r="P42" s="102"/>
      <c r="Q42" s="102"/>
      <c r="R42"/>
      <c r="S42" s="105"/>
      <c r="T42" s="105"/>
      <c r="U42"/>
      <c r="V42" s="102"/>
      <c r="W42"/>
      <c r="X42"/>
    </row>
    <row r="43" spans="1:24" ht="38.25" x14ac:dyDescent="0.2">
      <c r="A43">
        <v>34</v>
      </c>
      <c r="B43" t="s">
        <v>474</v>
      </c>
      <c r="C43" t="s">
        <v>98</v>
      </c>
      <c r="D43" t="s">
        <v>205</v>
      </c>
      <c r="E43">
        <v>168</v>
      </c>
      <c r="F43" s="102">
        <v>41647</v>
      </c>
      <c r="G43">
        <v>500</v>
      </c>
      <c r="H43" t="s">
        <v>100</v>
      </c>
      <c r="I43" t="s">
        <v>206</v>
      </c>
      <c r="J43" t="s">
        <v>65</v>
      </c>
      <c r="K43" s="102">
        <v>41967</v>
      </c>
      <c r="L43" s="102">
        <v>42060</v>
      </c>
      <c r="M43" s="102">
        <v>41647</v>
      </c>
      <c r="N43" s="102">
        <v>42079</v>
      </c>
      <c r="O43" s="102">
        <v>42654</v>
      </c>
      <c r="P43" s="102">
        <v>42733</v>
      </c>
      <c r="Q43" s="102">
        <v>42739</v>
      </c>
      <c r="R43">
        <v>500</v>
      </c>
      <c r="S43" s="105" t="s">
        <v>207</v>
      </c>
      <c r="T43" s="105"/>
      <c r="U43"/>
      <c r="V43" s="102"/>
      <c r="W43"/>
      <c r="X43"/>
    </row>
    <row r="44" spans="1:24" hidden="1" x14ac:dyDescent="0.2">
      <c r="A44">
        <v>35</v>
      </c>
      <c r="B44" t="s">
        <v>95</v>
      </c>
      <c r="C44" t="s">
        <v>98</v>
      </c>
      <c r="D44" t="s">
        <v>208</v>
      </c>
      <c r="E44">
        <v>169</v>
      </c>
      <c r="F44" s="102">
        <v>41647</v>
      </c>
      <c r="G44">
        <v>260</v>
      </c>
      <c r="H44" t="s">
        <v>100</v>
      </c>
      <c r="I44" t="s">
        <v>209</v>
      </c>
      <c r="J44" t="s">
        <v>102</v>
      </c>
      <c r="K44" s="102">
        <v>41983</v>
      </c>
      <c r="L44" s="102"/>
      <c r="M44" s="102"/>
      <c r="N44" s="102"/>
      <c r="O44" s="102"/>
      <c r="P44" s="102"/>
      <c r="Q44" s="102"/>
      <c r="R44"/>
      <c r="S44" s="105"/>
      <c r="T44" s="105"/>
      <c r="U44"/>
      <c r="V44" s="102"/>
      <c r="W44"/>
      <c r="X44"/>
    </row>
    <row r="45" spans="1:24" hidden="1" x14ac:dyDescent="0.2">
      <c r="A45">
        <v>36</v>
      </c>
      <c r="B45" t="s">
        <v>95</v>
      </c>
      <c r="C45" t="s">
        <v>98</v>
      </c>
      <c r="D45" t="s">
        <v>210</v>
      </c>
      <c r="E45">
        <v>170</v>
      </c>
      <c r="F45" s="102">
        <v>41647</v>
      </c>
      <c r="G45">
        <v>960</v>
      </c>
      <c r="H45" t="s">
        <v>100</v>
      </c>
      <c r="I45" t="s">
        <v>211</v>
      </c>
      <c r="J45" t="s">
        <v>102</v>
      </c>
      <c r="K45" s="102">
        <v>41652</v>
      </c>
      <c r="L45" s="102"/>
      <c r="M45" s="102"/>
      <c r="N45" s="102"/>
      <c r="O45" s="102"/>
      <c r="P45" s="102"/>
      <c r="Q45" s="102"/>
      <c r="R45"/>
      <c r="S45" s="105"/>
      <c r="T45" s="105"/>
      <c r="U45"/>
      <c r="V45" s="102"/>
      <c r="W45"/>
      <c r="X45"/>
    </row>
    <row r="46" spans="1:24" hidden="1" x14ac:dyDescent="0.2">
      <c r="A46">
        <v>37</v>
      </c>
      <c r="B46" t="s">
        <v>95</v>
      </c>
      <c r="C46" t="s">
        <v>98</v>
      </c>
      <c r="D46" t="s">
        <v>210</v>
      </c>
      <c r="E46">
        <v>171</v>
      </c>
      <c r="F46" s="102">
        <v>41647</v>
      </c>
      <c r="G46">
        <v>960</v>
      </c>
      <c r="H46" t="s">
        <v>100</v>
      </c>
      <c r="I46" t="s">
        <v>212</v>
      </c>
      <c r="J46" t="s">
        <v>102</v>
      </c>
      <c r="K46" s="102">
        <v>41652</v>
      </c>
      <c r="L46" s="102"/>
      <c r="M46" s="102"/>
      <c r="N46" s="102"/>
      <c r="O46" s="102"/>
      <c r="P46" s="102"/>
      <c r="Q46" s="102"/>
      <c r="R46"/>
      <c r="S46" s="105"/>
      <c r="T46" s="105"/>
      <c r="U46"/>
      <c r="V46" s="102"/>
      <c r="W46"/>
      <c r="X46"/>
    </row>
    <row r="47" spans="1:24" hidden="1" x14ac:dyDescent="0.2">
      <c r="A47">
        <v>38</v>
      </c>
      <c r="B47" t="s">
        <v>95</v>
      </c>
      <c r="C47" t="s">
        <v>98</v>
      </c>
      <c r="D47" t="s">
        <v>213</v>
      </c>
      <c r="E47">
        <v>174</v>
      </c>
      <c r="F47" s="102">
        <v>41647</v>
      </c>
      <c r="G47">
        <v>440</v>
      </c>
      <c r="H47" t="s">
        <v>100</v>
      </c>
      <c r="I47" t="s">
        <v>214</v>
      </c>
      <c r="J47" t="s">
        <v>102</v>
      </c>
      <c r="K47" s="102">
        <v>42052</v>
      </c>
      <c r="L47" s="102"/>
      <c r="M47" s="102"/>
      <c r="N47" s="102"/>
      <c r="O47" s="102"/>
      <c r="P47" s="102"/>
      <c r="Q47" s="102"/>
      <c r="R47"/>
      <c r="S47" s="105"/>
      <c r="T47" s="105"/>
      <c r="U47"/>
      <c r="V47" s="102"/>
      <c r="W47"/>
      <c r="X47"/>
    </row>
    <row r="48" spans="1:24" hidden="1" x14ac:dyDescent="0.2">
      <c r="A48">
        <v>39</v>
      </c>
      <c r="B48" t="s">
        <v>95</v>
      </c>
      <c r="C48" t="s">
        <v>98</v>
      </c>
      <c r="D48" t="s">
        <v>215</v>
      </c>
      <c r="E48">
        <v>175</v>
      </c>
      <c r="F48" s="102">
        <v>41647</v>
      </c>
      <c r="G48">
        <v>776</v>
      </c>
      <c r="H48" t="s">
        <v>100</v>
      </c>
      <c r="I48" t="s">
        <v>216</v>
      </c>
      <c r="J48" t="s">
        <v>102</v>
      </c>
      <c r="K48" s="102">
        <v>42052</v>
      </c>
      <c r="L48" s="102"/>
      <c r="M48" s="102"/>
      <c r="N48" s="102"/>
      <c r="O48" s="102"/>
      <c r="P48" s="102"/>
      <c r="Q48" s="102"/>
      <c r="R48"/>
      <c r="S48" s="105"/>
      <c r="T48" s="105"/>
      <c r="U48"/>
      <c r="V48" s="102"/>
      <c r="W48"/>
      <c r="X48"/>
    </row>
    <row r="49" spans="1:24" ht="76.5" hidden="1" x14ac:dyDescent="0.2">
      <c r="A49">
        <v>40</v>
      </c>
      <c r="B49" t="s">
        <v>134</v>
      </c>
      <c r="C49" t="s">
        <v>98</v>
      </c>
      <c r="D49" t="s">
        <v>217</v>
      </c>
      <c r="E49">
        <v>22</v>
      </c>
      <c r="F49" s="102">
        <v>41647</v>
      </c>
      <c r="G49">
        <v>999</v>
      </c>
      <c r="H49" t="s">
        <v>100</v>
      </c>
      <c r="I49" t="s">
        <v>218</v>
      </c>
      <c r="J49" t="s">
        <v>102</v>
      </c>
      <c r="K49" s="102">
        <v>41845</v>
      </c>
      <c r="L49" s="102">
        <v>42087</v>
      </c>
      <c r="M49" s="102">
        <v>41647</v>
      </c>
      <c r="N49" s="102">
        <v>42116</v>
      </c>
      <c r="O49" s="102"/>
      <c r="P49" s="102"/>
      <c r="Q49" s="102"/>
      <c r="R49"/>
      <c r="S49" s="105"/>
      <c r="T49" s="105" t="s">
        <v>219</v>
      </c>
      <c r="U49">
        <v>999</v>
      </c>
      <c r="V49" s="102">
        <v>42430</v>
      </c>
      <c r="W49"/>
      <c r="X49"/>
    </row>
    <row r="50" spans="1:24" hidden="1" x14ac:dyDescent="0.2">
      <c r="A50">
        <v>41</v>
      </c>
      <c r="B50" t="s">
        <v>95</v>
      </c>
      <c r="C50" t="s">
        <v>98</v>
      </c>
      <c r="D50" t="s">
        <v>217</v>
      </c>
      <c r="E50">
        <v>23</v>
      </c>
      <c r="F50" s="102">
        <v>41647</v>
      </c>
      <c r="G50">
        <v>499</v>
      </c>
      <c r="H50" t="s">
        <v>100</v>
      </c>
      <c r="I50" t="s">
        <v>220</v>
      </c>
      <c r="J50" t="s">
        <v>102</v>
      </c>
      <c r="K50" s="102">
        <v>41845</v>
      </c>
      <c r="L50" s="102"/>
      <c r="M50" s="102"/>
      <c r="N50" s="102"/>
      <c r="O50" s="102"/>
      <c r="P50" s="102"/>
      <c r="Q50" s="102"/>
      <c r="R50"/>
      <c r="S50" s="105"/>
      <c r="T50" s="105"/>
      <c r="U50"/>
      <c r="V50" s="102"/>
      <c r="W50"/>
      <c r="X50"/>
    </row>
    <row r="51" spans="1:24" ht="51" hidden="1" x14ac:dyDescent="0.2">
      <c r="A51">
        <v>42</v>
      </c>
      <c r="B51" t="s">
        <v>134</v>
      </c>
      <c r="C51" t="s">
        <v>98</v>
      </c>
      <c r="D51" t="s">
        <v>217</v>
      </c>
      <c r="E51">
        <v>24</v>
      </c>
      <c r="F51" s="102">
        <v>41647</v>
      </c>
      <c r="G51">
        <v>999</v>
      </c>
      <c r="H51" t="s">
        <v>100</v>
      </c>
      <c r="I51" t="s">
        <v>221</v>
      </c>
      <c r="J51" t="s">
        <v>102</v>
      </c>
      <c r="K51" s="102">
        <v>41845</v>
      </c>
      <c r="L51" s="102">
        <v>42040</v>
      </c>
      <c r="M51" s="102">
        <v>41647</v>
      </c>
      <c r="N51" s="102">
        <v>42044</v>
      </c>
      <c r="O51" s="102"/>
      <c r="P51" s="102"/>
      <c r="Q51" s="102"/>
      <c r="R51"/>
      <c r="S51" s="105"/>
      <c r="T51" s="105" t="s">
        <v>222</v>
      </c>
      <c r="U51">
        <v>999</v>
      </c>
      <c r="V51" s="102">
        <v>42343</v>
      </c>
      <c r="W51"/>
      <c r="X51"/>
    </row>
    <row r="52" spans="1:24" ht="51" hidden="1" x14ac:dyDescent="0.2">
      <c r="A52">
        <v>43</v>
      </c>
      <c r="B52" t="s">
        <v>134</v>
      </c>
      <c r="C52" t="s">
        <v>98</v>
      </c>
      <c r="D52" t="s">
        <v>223</v>
      </c>
      <c r="E52">
        <v>25</v>
      </c>
      <c r="F52" s="102">
        <v>41647</v>
      </c>
      <c r="G52">
        <v>499</v>
      </c>
      <c r="H52" t="s">
        <v>100</v>
      </c>
      <c r="I52" t="s">
        <v>224</v>
      </c>
      <c r="J52" t="s">
        <v>102</v>
      </c>
      <c r="K52" s="102">
        <v>41848</v>
      </c>
      <c r="L52" s="102">
        <v>42032</v>
      </c>
      <c r="M52" s="102">
        <v>41647</v>
      </c>
      <c r="N52" s="102">
        <v>42037</v>
      </c>
      <c r="O52" s="102"/>
      <c r="P52" s="102"/>
      <c r="Q52" s="102"/>
      <c r="R52"/>
      <c r="S52" s="105" t="s">
        <v>225</v>
      </c>
      <c r="T52" s="105" t="s">
        <v>226</v>
      </c>
      <c r="U52">
        <v>499</v>
      </c>
      <c r="V52" s="102">
        <v>42571</v>
      </c>
      <c r="W52"/>
      <c r="X52"/>
    </row>
    <row r="53" spans="1:24" ht="76.5" hidden="1" x14ac:dyDescent="0.2">
      <c r="A53">
        <v>44</v>
      </c>
      <c r="B53" t="s">
        <v>134</v>
      </c>
      <c r="C53" t="s">
        <v>98</v>
      </c>
      <c r="D53" t="s">
        <v>227</v>
      </c>
      <c r="E53">
        <v>26</v>
      </c>
      <c r="F53" s="102">
        <v>41647</v>
      </c>
      <c r="G53">
        <v>999</v>
      </c>
      <c r="H53" t="s">
        <v>100</v>
      </c>
      <c r="I53" t="s">
        <v>228</v>
      </c>
      <c r="J53" t="s">
        <v>102</v>
      </c>
      <c r="K53" s="102">
        <v>41848</v>
      </c>
      <c r="L53" s="102">
        <v>42054</v>
      </c>
      <c r="M53" s="102">
        <v>41647</v>
      </c>
      <c r="N53" s="102">
        <v>42061</v>
      </c>
      <c r="O53" s="102"/>
      <c r="P53" s="102"/>
      <c r="Q53" s="102"/>
      <c r="R53"/>
      <c r="S53" s="105"/>
      <c r="T53" s="105" t="s">
        <v>229</v>
      </c>
      <c r="U53">
        <v>999</v>
      </c>
      <c r="V53" s="102">
        <v>42430</v>
      </c>
      <c r="W53"/>
      <c r="X53"/>
    </row>
    <row r="54" spans="1:24" ht="63.75" hidden="1" x14ac:dyDescent="0.2">
      <c r="A54">
        <v>45</v>
      </c>
      <c r="B54" t="s">
        <v>95</v>
      </c>
      <c r="C54" t="s">
        <v>98</v>
      </c>
      <c r="D54" t="s">
        <v>230</v>
      </c>
      <c r="E54">
        <v>27</v>
      </c>
      <c r="F54" s="102">
        <v>41647</v>
      </c>
      <c r="G54">
        <v>250</v>
      </c>
      <c r="H54" t="s">
        <v>100</v>
      </c>
      <c r="I54" t="s">
        <v>231</v>
      </c>
      <c r="J54" t="s">
        <v>102</v>
      </c>
      <c r="K54" s="102">
        <v>42387</v>
      </c>
      <c r="L54" s="102"/>
      <c r="M54" s="102"/>
      <c r="N54" s="102"/>
      <c r="O54" s="102"/>
      <c r="P54" s="102"/>
      <c r="Q54" s="102"/>
      <c r="R54"/>
      <c r="S54" s="105" t="s">
        <v>232</v>
      </c>
      <c r="T54" s="105"/>
      <c r="U54"/>
      <c r="V54" s="102"/>
      <c r="W54"/>
      <c r="X54"/>
    </row>
    <row r="55" spans="1:24" ht="51" hidden="1" x14ac:dyDescent="0.2">
      <c r="A55">
        <v>46</v>
      </c>
      <c r="B55" t="s">
        <v>95</v>
      </c>
      <c r="C55" t="s">
        <v>98</v>
      </c>
      <c r="D55" t="s">
        <v>223</v>
      </c>
      <c r="E55">
        <v>28</v>
      </c>
      <c r="F55" s="102">
        <v>41647</v>
      </c>
      <c r="G55">
        <v>499</v>
      </c>
      <c r="H55" t="s">
        <v>100</v>
      </c>
      <c r="I55" t="s">
        <v>233</v>
      </c>
      <c r="J55" t="s">
        <v>102</v>
      </c>
      <c r="K55" s="102">
        <v>41848</v>
      </c>
      <c r="L55" s="102"/>
      <c r="M55" s="102"/>
      <c r="N55" s="102"/>
      <c r="O55" s="102"/>
      <c r="P55" s="102"/>
      <c r="Q55" s="102"/>
      <c r="R55"/>
      <c r="S55" s="105" t="s">
        <v>225</v>
      </c>
      <c r="T55" s="105"/>
      <c r="U55"/>
      <c r="V55" s="102"/>
      <c r="W55"/>
      <c r="X55"/>
    </row>
    <row r="56" spans="1:24" hidden="1" x14ac:dyDescent="0.2">
      <c r="A56">
        <v>47</v>
      </c>
      <c r="B56" t="s">
        <v>95</v>
      </c>
      <c r="C56" t="s">
        <v>98</v>
      </c>
      <c r="D56" t="s">
        <v>227</v>
      </c>
      <c r="E56">
        <v>29</v>
      </c>
      <c r="F56" s="102">
        <v>41647</v>
      </c>
      <c r="G56">
        <v>499</v>
      </c>
      <c r="H56" t="s">
        <v>100</v>
      </c>
      <c r="I56" t="s">
        <v>221</v>
      </c>
      <c r="J56" t="s">
        <v>102</v>
      </c>
      <c r="K56" s="102">
        <v>41848</v>
      </c>
      <c r="L56" s="102"/>
      <c r="M56" s="102"/>
      <c r="N56" s="102"/>
      <c r="O56" s="102"/>
      <c r="P56" s="102"/>
      <c r="Q56" s="102"/>
      <c r="R56"/>
      <c r="S56" s="105"/>
      <c r="T56" s="105"/>
      <c r="U56"/>
      <c r="V56" s="102"/>
      <c r="W56"/>
      <c r="X56"/>
    </row>
    <row r="57" spans="1:24" hidden="1" x14ac:dyDescent="0.2">
      <c r="A57">
        <v>48</v>
      </c>
      <c r="B57" t="s">
        <v>95</v>
      </c>
      <c r="C57" t="s">
        <v>98</v>
      </c>
      <c r="D57" t="s">
        <v>227</v>
      </c>
      <c r="E57">
        <v>30</v>
      </c>
      <c r="F57" s="102">
        <v>41647</v>
      </c>
      <c r="G57">
        <v>499</v>
      </c>
      <c r="H57" t="s">
        <v>100</v>
      </c>
      <c r="I57" t="s">
        <v>234</v>
      </c>
      <c r="J57" t="s">
        <v>102</v>
      </c>
      <c r="K57" s="102">
        <v>41848</v>
      </c>
      <c r="L57" s="102"/>
      <c r="M57" s="102"/>
      <c r="N57" s="102"/>
      <c r="O57" s="102"/>
      <c r="P57" s="102"/>
      <c r="Q57" s="102"/>
      <c r="R57"/>
      <c r="S57" s="105"/>
      <c r="T57" s="105"/>
      <c r="U57"/>
      <c r="V57" s="102"/>
      <c r="W57"/>
      <c r="X57"/>
    </row>
    <row r="58" spans="1:24" ht="63.75" hidden="1" x14ac:dyDescent="0.2">
      <c r="A58">
        <v>49</v>
      </c>
      <c r="B58" t="s">
        <v>134</v>
      </c>
      <c r="C58" t="s">
        <v>98</v>
      </c>
      <c r="D58" t="s">
        <v>230</v>
      </c>
      <c r="E58">
        <v>31</v>
      </c>
      <c r="F58" s="102">
        <v>41647</v>
      </c>
      <c r="G58">
        <v>499</v>
      </c>
      <c r="H58" t="s">
        <v>100</v>
      </c>
      <c r="I58" t="s">
        <v>235</v>
      </c>
      <c r="J58" t="s">
        <v>102</v>
      </c>
      <c r="K58" s="102">
        <v>41849</v>
      </c>
      <c r="L58" s="102">
        <v>42032</v>
      </c>
      <c r="M58" s="102">
        <v>41647</v>
      </c>
      <c r="N58" s="102">
        <v>42034</v>
      </c>
      <c r="O58" s="102"/>
      <c r="P58" s="102"/>
      <c r="Q58" s="102"/>
      <c r="R58"/>
      <c r="S58" s="105"/>
      <c r="T58" s="105" t="s">
        <v>236</v>
      </c>
      <c r="U58">
        <v>499</v>
      </c>
      <c r="V58" s="102">
        <v>42231</v>
      </c>
      <c r="W58"/>
      <c r="X58"/>
    </row>
    <row r="59" spans="1:24" hidden="1" x14ac:dyDescent="0.2">
      <c r="A59">
        <v>50</v>
      </c>
      <c r="B59" t="s">
        <v>95</v>
      </c>
      <c r="C59" t="s">
        <v>98</v>
      </c>
      <c r="D59" t="s">
        <v>227</v>
      </c>
      <c r="E59">
        <v>32</v>
      </c>
      <c r="F59" s="102">
        <v>41647</v>
      </c>
      <c r="G59">
        <v>499</v>
      </c>
      <c r="H59" t="s">
        <v>100</v>
      </c>
      <c r="I59" t="s">
        <v>237</v>
      </c>
      <c r="J59" t="s">
        <v>102</v>
      </c>
      <c r="K59" s="102">
        <v>41849</v>
      </c>
      <c r="L59" s="102"/>
      <c r="M59" s="102"/>
      <c r="N59" s="102"/>
      <c r="O59" s="102"/>
      <c r="P59" s="102"/>
      <c r="Q59" s="102"/>
      <c r="R59"/>
      <c r="S59" s="105"/>
      <c r="T59" s="105"/>
      <c r="U59"/>
      <c r="V59" s="102"/>
      <c r="W59"/>
      <c r="X59"/>
    </row>
    <row r="60" spans="1:24" hidden="1" x14ac:dyDescent="0.2">
      <c r="A60">
        <v>51</v>
      </c>
      <c r="B60" t="s">
        <v>95</v>
      </c>
      <c r="C60" t="s">
        <v>98</v>
      </c>
      <c r="D60" t="s">
        <v>238</v>
      </c>
      <c r="E60">
        <v>33</v>
      </c>
      <c r="F60" s="102">
        <v>41647</v>
      </c>
      <c r="G60">
        <v>938</v>
      </c>
      <c r="H60" t="s">
        <v>100</v>
      </c>
      <c r="I60" t="s">
        <v>239</v>
      </c>
      <c r="J60" t="s">
        <v>102</v>
      </c>
      <c r="K60" s="102">
        <v>41856</v>
      </c>
      <c r="L60" s="102"/>
      <c r="M60" s="102"/>
      <c r="N60" s="102"/>
      <c r="O60" s="102"/>
      <c r="P60" s="102"/>
      <c r="Q60" s="102"/>
      <c r="R60"/>
      <c r="S60" s="105"/>
      <c r="T60" s="105"/>
      <c r="U60"/>
      <c r="V60" s="102"/>
      <c r="W60"/>
      <c r="X60"/>
    </row>
    <row r="61" spans="1:24" ht="25.5" hidden="1" x14ac:dyDescent="0.2">
      <c r="A61">
        <v>52</v>
      </c>
      <c r="B61" t="s">
        <v>134</v>
      </c>
      <c r="C61" t="s">
        <v>98</v>
      </c>
      <c r="D61" t="s">
        <v>240</v>
      </c>
      <c r="E61">
        <v>34</v>
      </c>
      <c r="F61" s="102">
        <v>41647</v>
      </c>
      <c r="G61">
        <v>250</v>
      </c>
      <c r="H61" t="s">
        <v>100</v>
      </c>
      <c r="I61" t="s">
        <v>241</v>
      </c>
      <c r="J61" t="s">
        <v>102</v>
      </c>
      <c r="K61" s="102">
        <v>41857</v>
      </c>
      <c r="L61" s="102">
        <v>42412</v>
      </c>
      <c r="M61" s="102">
        <v>41647</v>
      </c>
      <c r="N61" s="102">
        <v>42432</v>
      </c>
      <c r="O61" s="102"/>
      <c r="P61" s="102"/>
      <c r="Q61" s="102"/>
      <c r="R61"/>
      <c r="S61" s="105"/>
      <c r="T61" s="105" t="s">
        <v>242</v>
      </c>
      <c r="U61">
        <v>250</v>
      </c>
      <c r="V61" s="102">
        <v>42557</v>
      </c>
      <c r="W61"/>
      <c r="X61"/>
    </row>
    <row r="62" spans="1:24" hidden="1" x14ac:dyDescent="0.2">
      <c r="A62">
        <v>53</v>
      </c>
      <c r="B62" t="s">
        <v>95</v>
      </c>
      <c r="C62" t="s">
        <v>98</v>
      </c>
      <c r="D62" t="s">
        <v>243</v>
      </c>
      <c r="E62">
        <v>35</v>
      </c>
      <c r="F62" s="102">
        <v>41647</v>
      </c>
      <c r="G62">
        <v>250</v>
      </c>
      <c r="H62" t="s">
        <v>100</v>
      </c>
      <c r="I62" t="s">
        <v>244</v>
      </c>
      <c r="J62" t="s">
        <v>102</v>
      </c>
      <c r="K62" s="102">
        <v>41877</v>
      </c>
      <c r="L62" s="102"/>
      <c r="M62" s="102"/>
      <c r="N62" s="102"/>
      <c r="O62" s="102"/>
      <c r="P62" s="102"/>
      <c r="Q62" s="102"/>
      <c r="R62"/>
      <c r="S62" s="105"/>
      <c r="T62" s="105"/>
      <c r="U62"/>
      <c r="V62" s="102"/>
      <c r="W62"/>
      <c r="X62"/>
    </row>
    <row r="63" spans="1:24" hidden="1" x14ac:dyDescent="0.2">
      <c r="A63">
        <v>54</v>
      </c>
      <c r="B63" t="s">
        <v>95</v>
      </c>
      <c r="C63" t="s">
        <v>98</v>
      </c>
      <c r="D63" t="s">
        <v>243</v>
      </c>
      <c r="E63">
        <v>36</v>
      </c>
      <c r="F63" s="102">
        <v>41647</v>
      </c>
      <c r="G63">
        <v>750</v>
      </c>
      <c r="H63" t="s">
        <v>100</v>
      </c>
      <c r="I63" t="s">
        <v>244</v>
      </c>
      <c r="J63" t="s">
        <v>102</v>
      </c>
      <c r="K63" s="102">
        <v>41877</v>
      </c>
      <c r="L63" s="102"/>
      <c r="M63" s="102"/>
      <c r="N63" s="102"/>
      <c r="O63" s="102"/>
      <c r="P63" s="102"/>
      <c r="Q63" s="102"/>
      <c r="R63"/>
      <c r="S63" s="105"/>
      <c r="T63" s="105"/>
      <c r="U63"/>
      <c r="V63" s="102"/>
      <c r="W63"/>
      <c r="X63"/>
    </row>
    <row r="64" spans="1:24" ht="25.5" hidden="1" x14ac:dyDescent="0.2">
      <c r="A64">
        <v>55</v>
      </c>
      <c r="B64" t="s">
        <v>134</v>
      </c>
      <c r="C64" t="s">
        <v>98</v>
      </c>
      <c r="D64" t="s">
        <v>240</v>
      </c>
      <c r="E64">
        <v>37</v>
      </c>
      <c r="F64" s="102">
        <v>41647</v>
      </c>
      <c r="G64">
        <v>250</v>
      </c>
      <c r="H64" t="s">
        <v>100</v>
      </c>
      <c r="I64" t="s">
        <v>245</v>
      </c>
      <c r="J64" t="s">
        <v>102</v>
      </c>
      <c r="K64" s="102">
        <v>41877</v>
      </c>
      <c r="L64" s="102">
        <v>42412</v>
      </c>
      <c r="M64" s="102">
        <v>41647</v>
      </c>
      <c r="N64" s="102">
        <v>42432</v>
      </c>
      <c r="O64" s="102"/>
      <c r="P64" s="102"/>
      <c r="Q64" s="102"/>
      <c r="R64"/>
      <c r="S64" s="105"/>
      <c r="T64" s="105" t="s">
        <v>242</v>
      </c>
      <c r="U64">
        <v>250</v>
      </c>
      <c r="V64" s="102">
        <v>42557</v>
      </c>
      <c r="W64"/>
      <c r="X64"/>
    </row>
    <row r="65" spans="1:24" ht="38.25" hidden="1" x14ac:dyDescent="0.2">
      <c r="A65">
        <v>56</v>
      </c>
      <c r="B65" t="s">
        <v>134</v>
      </c>
      <c r="C65" t="s">
        <v>98</v>
      </c>
      <c r="D65" t="s">
        <v>246</v>
      </c>
      <c r="E65">
        <v>38</v>
      </c>
      <c r="F65" s="102">
        <v>41647</v>
      </c>
      <c r="G65">
        <v>160</v>
      </c>
      <c r="H65" t="s">
        <v>100</v>
      </c>
      <c r="I65" t="s">
        <v>247</v>
      </c>
      <c r="J65" t="s">
        <v>102</v>
      </c>
      <c r="K65" s="102"/>
      <c r="L65" s="102"/>
      <c r="M65" s="102"/>
      <c r="N65" s="102"/>
      <c r="O65" s="102"/>
      <c r="P65" s="102"/>
      <c r="Q65" s="102"/>
      <c r="R65"/>
      <c r="S65" s="105"/>
      <c r="T65" s="105" t="s">
        <v>248</v>
      </c>
      <c r="U65"/>
      <c r="V65" s="102">
        <v>41741</v>
      </c>
      <c r="W65"/>
      <c r="X65"/>
    </row>
    <row r="66" spans="1:24" hidden="1" x14ac:dyDescent="0.2">
      <c r="A66">
        <v>57</v>
      </c>
      <c r="B66" t="s">
        <v>475</v>
      </c>
      <c r="C66" t="s">
        <v>98</v>
      </c>
      <c r="D66" t="s">
        <v>249</v>
      </c>
      <c r="E66">
        <v>40</v>
      </c>
      <c r="F66" s="102">
        <v>41647</v>
      </c>
      <c r="G66">
        <v>500</v>
      </c>
      <c r="H66" t="s">
        <v>100</v>
      </c>
      <c r="I66" t="s">
        <v>250</v>
      </c>
      <c r="J66" t="s">
        <v>102</v>
      </c>
      <c r="K66" s="102">
        <v>41877</v>
      </c>
      <c r="L66" s="102">
        <v>42986</v>
      </c>
      <c r="M66" s="102">
        <v>42984</v>
      </c>
      <c r="N66" s="102">
        <v>42986</v>
      </c>
      <c r="O66" s="102"/>
      <c r="P66" s="102"/>
      <c r="Q66" s="102"/>
      <c r="R66"/>
      <c r="S66" s="105"/>
      <c r="T66" s="105"/>
      <c r="U66"/>
      <c r="V66" s="102"/>
      <c r="W66"/>
      <c r="X66"/>
    </row>
    <row r="67" spans="1:24" hidden="1" x14ac:dyDescent="0.2">
      <c r="A67">
        <v>58</v>
      </c>
      <c r="B67" t="s">
        <v>95</v>
      </c>
      <c r="C67" t="s">
        <v>98</v>
      </c>
      <c r="D67" t="s">
        <v>251</v>
      </c>
      <c r="E67">
        <v>41</v>
      </c>
      <c r="F67" s="102">
        <v>41647</v>
      </c>
      <c r="G67">
        <v>500</v>
      </c>
      <c r="H67" t="s">
        <v>100</v>
      </c>
      <c r="I67" t="s">
        <v>252</v>
      </c>
      <c r="J67" t="s">
        <v>102</v>
      </c>
      <c r="K67" s="102">
        <v>41877</v>
      </c>
      <c r="L67" s="102"/>
      <c r="M67" s="102"/>
      <c r="N67" s="102"/>
      <c r="O67" s="102"/>
      <c r="P67" s="102"/>
      <c r="Q67" s="102"/>
      <c r="R67"/>
      <c r="S67" s="105"/>
      <c r="T67" s="105"/>
      <c r="U67"/>
      <c r="V67" s="102"/>
      <c r="W67"/>
      <c r="X67"/>
    </row>
    <row r="68" spans="1:24" hidden="1" x14ac:dyDescent="0.2">
      <c r="A68">
        <v>59</v>
      </c>
      <c r="B68" t="s">
        <v>95</v>
      </c>
      <c r="C68" t="s">
        <v>98</v>
      </c>
      <c r="D68" t="s">
        <v>253</v>
      </c>
      <c r="E68">
        <v>43</v>
      </c>
      <c r="F68" s="102">
        <v>41647</v>
      </c>
      <c r="G68">
        <v>999.8</v>
      </c>
      <c r="H68" t="s">
        <v>100</v>
      </c>
      <c r="I68" t="s">
        <v>159</v>
      </c>
      <c r="J68" t="s">
        <v>102</v>
      </c>
      <c r="K68" s="102">
        <v>41878</v>
      </c>
      <c r="L68" s="102"/>
      <c r="M68" s="102"/>
      <c r="N68" s="102"/>
      <c r="O68" s="102"/>
      <c r="P68" s="102"/>
      <c r="Q68" s="102"/>
      <c r="R68"/>
      <c r="S68" s="105"/>
      <c r="T68" s="105"/>
      <c r="U68"/>
      <c r="V68" s="102"/>
      <c r="W68"/>
      <c r="X68"/>
    </row>
    <row r="69" spans="1:24" ht="38.25" hidden="1" x14ac:dyDescent="0.2">
      <c r="A69">
        <v>60</v>
      </c>
      <c r="B69" t="s">
        <v>134</v>
      </c>
      <c r="C69" t="s">
        <v>98</v>
      </c>
      <c r="D69" t="s">
        <v>254</v>
      </c>
      <c r="E69">
        <v>44</v>
      </c>
      <c r="F69" s="102">
        <v>41647</v>
      </c>
      <c r="G69">
        <v>999</v>
      </c>
      <c r="H69" t="s">
        <v>100</v>
      </c>
      <c r="I69" t="s">
        <v>255</v>
      </c>
      <c r="J69" t="s">
        <v>102</v>
      </c>
      <c r="K69" s="102"/>
      <c r="L69" s="102"/>
      <c r="M69" s="102"/>
      <c r="N69" s="102"/>
      <c r="O69" s="102"/>
      <c r="P69" s="102"/>
      <c r="Q69" s="102"/>
      <c r="R69"/>
      <c r="S69" s="105"/>
      <c r="T69" s="105" t="s">
        <v>256</v>
      </c>
      <c r="U69"/>
      <c r="V69" s="102">
        <v>41870</v>
      </c>
      <c r="W69"/>
      <c r="X69"/>
    </row>
    <row r="70" spans="1:24" ht="38.25" hidden="1" x14ac:dyDescent="0.2">
      <c r="A70">
        <v>61</v>
      </c>
      <c r="B70" t="s">
        <v>134</v>
      </c>
      <c r="C70" t="s">
        <v>98</v>
      </c>
      <c r="D70" t="s">
        <v>257</v>
      </c>
      <c r="E70">
        <v>45</v>
      </c>
      <c r="F70" s="102">
        <v>41647</v>
      </c>
      <c r="G70">
        <v>500</v>
      </c>
      <c r="H70" t="s">
        <v>100</v>
      </c>
      <c r="I70" t="s">
        <v>258</v>
      </c>
      <c r="J70" t="s">
        <v>102</v>
      </c>
      <c r="K70" s="102"/>
      <c r="L70" s="102"/>
      <c r="M70" s="102"/>
      <c r="N70" s="102"/>
      <c r="O70" s="102"/>
      <c r="P70" s="102"/>
      <c r="Q70" s="102"/>
      <c r="R70"/>
      <c r="S70" s="105"/>
      <c r="T70" s="105" t="s">
        <v>259</v>
      </c>
      <c r="U70"/>
      <c r="V70" s="102">
        <v>41870</v>
      </c>
      <c r="W70"/>
      <c r="X70"/>
    </row>
    <row r="71" spans="1:24" hidden="1" x14ac:dyDescent="0.2">
      <c r="A71">
        <v>62</v>
      </c>
      <c r="B71" t="s">
        <v>95</v>
      </c>
      <c r="C71" t="s">
        <v>98</v>
      </c>
      <c r="D71" t="s">
        <v>264</v>
      </c>
      <c r="E71">
        <v>48</v>
      </c>
      <c r="F71" s="102">
        <v>41647</v>
      </c>
      <c r="G71">
        <v>200</v>
      </c>
      <c r="H71" t="s">
        <v>100</v>
      </c>
      <c r="I71" t="s">
        <v>265</v>
      </c>
      <c r="J71" t="s">
        <v>102</v>
      </c>
      <c r="K71" s="102">
        <v>41878</v>
      </c>
      <c r="L71" s="102"/>
      <c r="M71" s="102"/>
      <c r="N71" s="102"/>
      <c r="O71" s="102"/>
      <c r="P71" s="102"/>
      <c r="Q71" s="102"/>
      <c r="R71"/>
      <c r="S71" s="105"/>
      <c r="T71" s="105"/>
      <c r="U71"/>
      <c r="V71" s="102"/>
      <c r="W71"/>
      <c r="X71"/>
    </row>
    <row r="72" spans="1:24" hidden="1" x14ac:dyDescent="0.2">
      <c r="A72">
        <v>63</v>
      </c>
      <c r="B72" t="s">
        <v>95</v>
      </c>
      <c r="C72" t="s">
        <v>98</v>
      </c>
      <c r="D72" t="s">
        <v>270</v>
      </c>
      <c r="E72">
        <v>51</v>
      </c>
      <c r="F72" s="102">
        <v>41647</v>
      </c>
      <c r="G72">
        <v>500</v>
      </c>
      <c r="H72" t="s">
        <v>100</v>
      </c>
      <c r="I72" t="s">
        <v>271</v>
      </c>
      <c r="J72" t="s">
        <v>102</v>
      </c>
      <c r="K72" s="102">
        <v>41879</v>
      </c>
      <c r="L72" s="102"/>
      <c r="M72" s="102"/>
      <c r="N72" s="102"/>
      <c r="O72" s="102"/>
      <c r="P72" s="102"/>
      <c r="Q72" s="102"/>
      <c r="R72"/>
      <c r="S72" s="105"/>
      <c r="T72" s="105"/>
      <c r="U72"/>
      <c r="V72" s="102"/>
      <c r="W72"/>
      <c r="X72"/>
    </row>
    <row r="73" spans="1:24" hidden="1" x14ac:dyDescent="0.2">
      <c r="A73">
        <v>64</v>
      </c>
      <c r="B73" t="s">
        <v>95</v>
      </c>
      <c r="C73" t="s">
        <v>98</v>
      </c>
      <c r="D73" t="s">
        <v>275</v>
      </c>
      <c r="E73">
        <v>53</v>
      </c>
      <c r="F73" s="102">
        <v>41647</v>
      </c>
      <c r="G73">
        <v>500</v>
      </c>
      <c r="H73" t="s">
        <v>100</v>
      </c>
      <c r="I73" t="s">
        <v>276</v>
      </c>
      <c r="J73" t="s">
        <v>102</v>
      </c>
      <c r="K73" s="102">
        <v>41879</v>
      </c>
      <c r="L73" s="102"/>
      <c r="M73" s="102"/>
      <c r="N73" s="102"/>
      <c r="O73" s="102"/>
      <c r="P73" s="102"/>
      <c r="Q73" s="102"/>
      <c r="R73"/>
      <c r="S73" s="105"/>
      <c r="T73" s="105"/>
      <c r="U73"/>
      <c r="V73" s="102"/>
      <c r="W73"/>
      <c r="X73"/>
    </row>
    <row r="74" spans="1:24" hidden="1" x14ac:dyDescent="0.2">
      <c r="A74">
        <v>65</v>
      </c>
      <c r="B74" t="s">
        <v>475</v>
      </c>
      <c r="C74" t="s">
        <v>98</v>
      </c>
      <c r="D74" t="s">
        <v>50</v>
      </c>
      <c r="E74">
        <v>55</v>
      </c>
      <c r="F74" s="102">
        <v>41647</v>
      </c>
      <c r="G74">
        <v>500</v>
      </c>
      <c r="H74" t="s">
        <v>100</v>
      </c>
      <c r="I74" t="s">
        <v>277</v>
      </c>
      <c r="J74" t="s">
        <v>102</v>
      </c>
      <c r="K74" s="102">
        <v>41879</v>
      </c>
      <c r="L74" s="102">
        <v>42864</v>
      </c>
      <c r="M74" s="102">
        <v>42867</v>
      </c>
      <c r="N74" s="102">
        <v>42860</v>
      </c>
      <c r="O74" s="102"/>
      <c r="P74" s="102"/>
      <c r="Q74" s="102"/>
      <c r="R74"/>
      <c r="S74" s="105"/>
      <c r="T74" s="105"/>
      <c r="U74"/>
      <c r="V74" s="102"/>
      <c r="W74"/>
      <c r="X74"/>
    </row>
    <row r="75" spans="1:24" hidden="1" x14ac:dyDescent="0.2">
      <c r="A75">
        <v>66</v>
      </c>
      <c r="B75" t="s">
        <v>95</v>
      </c>
      <c r="C75" t="s">
        <v>98</v>
      </c>
      <c r="D75" t="s">
        <v>280</v>
      </c>
      <c r="E75">
        <v>57</v>
      </c>
      <c r="F75" s="102">
        <v>41647</v>
      </c>
      <c r="G75">
        <v>500</v>
      </c>
      <c r="H75" t="s">
        <v>100</v>
      </c>
      <c r="I75" t="s">
        <v>279</v>
      </c>
      <c r="J75" t="s">
        <v>102</v>
      </c>
      <c r="K75" s="102">
        <v>41880</v>
      </c>
      <c r="L75" s="102"/>
      <c r="M75" s="102"/>
      <c r="N75" s="102"/>
      <c r="O75" s="102"/>
      <c r="P75" s="102"/>
      <c r="Q75" s="102"/>
      <c r="R75"/>
      <c r="S75" s="105"/>
      <c r="T75" s="105"/>
      <c r="U75"/>
      <c r="V75" s="102"/>
      <c r="W75"/>
      <c r="X75"/>
    </row>
    <row r="76" spans="1:24" hidden="1" x14ac:dyDescent="0.2">
      <c r="A76">
        <v>67</v>
      </c>
      <c r="B76" t="s">
        <v>95</v>
      </c>
      <c r="C76" t="s">
        <v>98</v>
      </c>
      <c r="D76" t="s">
        <v>281</v>
      </c>
      <c r="E76">
        <v>60</v>
      </c>
      <c r="F76" s="102">
        <v>41647</v>
      </c>
      <c r="G76">
        <v>469</v>
      </c>
      <c r="H76" t="s">
        <v>100</v>
      </c>
      <c r="I76" t="s">
        <v>282</v>
      </c>
      <c r="J76" t="s">
        <v>102</v>
      </c>
      <c r="K76" s="102">
        <v>41893</v>
      </c>
      <c r="L76" s="102"/>
      <c r="M76" s="102"/>
      <c r="N76" s="102"/>
      <c r="O76" s="102"/>
      <c r="P76" s="102"/>
      <c r="Q76" s="102"/>
      <c r="R76"/>
      <c r="S76" s="105"/>
      <c r="T76" s="105"/>
      <c r="U76"/>
      <c r="V76" s="102"/>
      <c r="W76"/>
      <c r="X76"/>
    </row>
    <row r="77" spans="1:24" hidden="1" x14ac:dyDescent="0.2">
      <c r="A77">
        <v>68</v>
      </c>
      <c r="B77" t="s">
        <v>95</v>
      </c>
      <c r="C77" t="s">
        <v>98</v>
      </c>
      <c r="D77" t="s">
        <v>281</v>
      </c>
      <c r="E77">
        <v>61</v>
      </c>
      <c r="F77" s="102">
        <v>41647</v>
      </c>
      <c r="G77">
        <v>200</v>
      </c>
      <c r="H77" t="s">
        <v>100</v>
      </c>
      <c r="I77" t="s">
        <v>283</v>
      </c>
      <c r="J77" t="s">
        <v>102</v>
      </c>
      <c r="K77" s="102">
        <v>41893</v>
      </c>
      <c r="L77" s="102"/>
      <c r="M77" s="102"/>
      <c r="N77" s="102"/>
      <c r="O77" s="102"/>
      <c r="P77" s="102"/>
      <c r="Q77" s="102"/>
      <c r="R77"/>
      <c r="S77" s="105"/>
      <c r="T77" s="105"/>
      <c r="U77"/>
      <c r="V77" s="102"/>
      <c r="W77"/>
      <c r="X77"/>
    </row>
    <row r="78" spans="1:24" hidden="1" x14ac:dyDescent="0.2">
      <c r="A78">
        <v>69</v>
      </c>
      <c r="B78" t="s">
        <v>95</v>
      </c>
      <c r="C78" t="s">
        <v>98</v>
      </c>
      <c r="D78" t="s">
        <v>284</v>
      </c>
      <c r="E78">
        <v>62</v>
      </c>
      <c r="F78" s="102">
        <v>41647</v>
      </c>
      <c r="G78">
        <v>500</v>
      </c>
      <c r="H78" t="s">
        <v>100</v>
      </c>
      <c r="I78" t="s">
        <v>285</v>
      </c>
      <c r="J78" t="s">
        <v>102</v>
      </c>
      <c r="K78" s="102">
        <v>41893</v>
      </c>
      <c r="L78" s="102"/>
      <c r="M78" s="102"/>
      <c r="N78" s="102"/>
      <c r="O78" s="102"/>
      <c r="P78" s="102"/>
      <c r="Q78" s="102"/>
      <c r="R78"/>
      <c r="S78" s="105"/>
      <c r="T78" s="105"/>
      <c r="U78"/>
      <c r="V78" s="102"/>
      <c r="W78"/>
      <c r="X78"/>
    </row>
    <row r="79" spans="1:24" hidden="1" x14ac:dyDescent="0.2">
      <c r="A79">
        <v>70</v>
      </c>
      <c r="B79" t="s">
        <v>95</v>
      </c>
      <c r="C79" t="s">
        <v>98</v>
      </c>
      <c r="D79" t="s">
        <v>284</v>
      </c>
      <c r="E79">
        <v>63</v>
      </c>
      <c r="F79" s="102">
        <v>41647</v>
      </c>
      <c r="G79">
        <v>500</v>
      </c>
      <c r="H79" t="s">
        <v>100</v>
      </c>
      <c r="I79" t="s">
        <v>286</v>
      </c>
      <c r="J79" t="s">
        <v>102</v>
      </c>
      <c r="K79" s="102">
        <v>41893</v>
      </c>
      <c r="L79" s="102"/>
      <c r="M79" s="102"/>
      <c r="N79" s="102"/>
      <c r="O79" s="102"/>
      <c r="P79" s="102"/>
      <c r="Q79" s="102"/>
      <c r="R79"/>
      <c r="S79" s="105"/>
      <c r="T79" s="105"/>
      <c r="U79"/>
      <c r="V79" s="102"/>
      <c r="W79"/>
      <c r="X79"/>
    </row>
    <row r="80" spans="1:24" ht="38.25" hidden="1" x14ac:dyDescent="0.2">
      <c r="A80">
        <v>71</v>
      </c>
      <c r="B80" t="s">
        <v>134</v>
      </c>
      <c r="C80" t="s">
        <v>98</v>
      </c>
      <c r="D80" t="s">
        <v>257</v>
      </c>
      <c r="E80">
        <v>64</v>
      </c>
      <c r="F80" s="102">
        <v>41647</v>
      </c>
      <c r="G80">
        <v>999</v>
      </c>
      <c r="H80" t="s">
        <v>100</v>
      </c>
      <c r="I80" t="s">
        <v>287</v>
      </c>
      <c r="J80" t="s">
        <v>102</v>
      </c>
      <c r="K80" s="102"/>
      <c r="L80" s="102"/>
      <c r="M80" s="102"/>
      <c r="N80" s="102"/>
      <c r="O80" s="102"/>
      <c r="P80" s="102"/>
      <c r="Q80" s="102"/>
      <c r="R80"/>
      <c r="S80" s="105"/>
      <c r="T80" s="105" t="s">
        <v>288</v>
      </c>
      <c r="U80"/>
      <c r="V80" s="102">
        <v>41870</v>
      </c>
      <c r="W80"/>
      <c r="X80"/>
    </row>
    <row r="81" spans="1:24" ht="38.25" hidden="1" x14ac:dyDescent="0.2">
      <c r="A81">
        <v>72</v>
      </c>
      <c r="B81" t="s">
        <v>134</v>
      </c>
      <c r="C81" t="s">
        <v>98</v>
      </c>
      <c r="D81" t="s">
        <v>289</v>
      </c>
      <c r="E81">
        <v>65</v>
      </c>
      <c r="F81" s="102">
        <v>41647</v>
      </c>
      <c r="G81">
        <v>500</v>
      </c>
      <c r="H81" t="s">
        <v>100</v>
      </c>
      <c r="I81" t="s">
        <v>290</v>
      </c>
      <c r="J81" t="s">
        <v>102</v>
      </c>
      <c r="K81" s="102"/>
      <c r="L81" s="102"/>
      <c r="M81" s="102"/>
      <c r="N81" s="102"/>
      <c r="O81" s="102"/>
      <c r="P81" s="102"/>
      <c r="Q81" s="102"/>
      <c r="R81"/>
      <c r="S81" s="105"/>
      <c r="T81" s="105" t="s">
        <v>291</v>
      </c>
      <c r="U81"/>
      <c r="V81" s="102">
        <v>41870</v>
      </c>
      <c r="W81"/>
      <c r="X81"/>
    </row>
    <row r="82" spans="1:24" hidden="1" x14ac:dyDescent="0.2">
      <c r="A82">
        <v>73</v>
      </c>
      <c r="B82" t="s">
        <v>95</v>
      </c>
      <c r="C82" t="s">
        <v>98</v>
      </c>
      <c r="D82" t="s">
        <v>292</v>
      </c>
      <c r="E82">
        <v>66</v>
      </c>
      <c r="F82" s="102">
        <v>41647</v>
      </c>
      <c r="G82">
        <v>500</v>
      </c>
      <c r="H82" t="s">
        <v>100</v>
      </c>
      <c r="I82" t="s">
        <v>293</v>
      </c>
      <c r="J82" t="s">
        <v>102</v>
      </c>
      <c r="K82" s="102">
        <v>41894</v>
      </c>
      <c r="L82" s="102"/>
      <c r="M82" s="102"/>
      <c r="N82" s="102"/>
      <c r="O82" s="102"/>
      <c r="P82" s="102"/>
      <c r="Q82" s="102"/>
      <c r="R82"/>
      <c r="S82" s="105"/>
      <c r="T82" s="105"/>
      <c r="U82"/>
      <c r="V82" s="102"/>
      <c r="W82"/>
      <c r="X82"/>
    </row>
    <row r="83" spans="1:24" hidden="1" x14ac:dyDescent="0.2">
      <c r="A83">
        <v>74</v>
      </c>
      <c r="B83" t="s">
        <v>95</v>
      </c>
      <c r="C83" t="s">
        <v>98</v>
      </c>
      <c r="D83" t="s">
        <v>292</v>
      </c>
      <c r="E83">
        <v>67</v>
      </c>
      <c r="F83" s="102">
        <v>41647</v>
      </c>
      <c r="G83">
        <v>500</v>
      </c>
      <c r="H83" t="s">
        <v>100</v>
      </c>
      <c r="I83" t="s">
        <v>294</v>
      </c>
      <c r="J83" t="s">
        <v>102</v>
      </c>
      <c r="K83" s="102">
        <v>41894</v>
      </c>
      <c r="L83" s="102"/>
      <c r="M83" s="102"/>
      <c r="N83" s="102"/>
      <c r="O83" s="102"/>
      <c r="P83" s="102"/>
      <c r="Q83" s="102"/>
      <c r="R83"/>
      <c r="S83" s="105"/>
      <c r="T83" s="105"/>
      <c r="U83"/>
      <c r="V83" s="102"/>
      <c r="W83"/>
      <c r="X83"/>
    </row>
    <row r="84" spans="1:24" hidden="1" x14ac:dyDescent="0.2">
      <c r="A84">
        <v>75</v>
      </c>
      <c r="B84" t="s">
        <v>95</v>
      </c>
      <c r="C84" t="s">
        <v>98</v>
      </c>
      <c r="D84" t="s">
        <v>295</v>
      </c>
      <c r="E84">
        <v>68</v>
      </c>
      <c r="F84" s="102">
        <v>41647</v>
      </c>
      <c r="G84">
        <v>960</v>
      </c>
      <c r="H84" t="s">
        <v>100</v>
      </c>
      <c r="I84" t="s">
        <v>296</v>
      </c>
      <c r="J84" t="s">
        <v>102</v>
      </c>
      <c r="K84" s="102">
        <v>41894</v>
      </c>
      <c r="L84" s="102"/>
      <c r="M84" s="102"/>
      <c r="N84" s="102"/>
      <c r="O84" s="102"/>
      <c r="P84" s="102"/>
      <c r="Q84" s="102"/>
      <c r="R84"/>
      <c r="S84" s="105"/>
      <c r="T84" s="105"/>
      <c r="U84"/>
      <c r="V84" s="102"/>
      <c r="W84"/>
      <c r="X84"/>
    </row>
    <row r="85" spans="1:24" hidden="1" x14ac:dyDescent="0.2">
      <c r="A85">
        <v>76</v>
      </c>
      <c r="B85" t="s">
        <v>95</v>
      </c>
      <c r="C85" t="s">
        <v>98</v>
      </c>
      <c r="D85" t="s">
        <v>297</v>
      </c>
      <c r="E85">
        <v>69</v>
      </c>
      <c r="F85" s="102">
        <v>41647</v>
      </c>
      <c r="G85">
        <v>480</v>
      </c>
      <c r="H85" t="s">
        <v>100</v>
      </c>
      <c r="I85" t="s">
        <v>298</v>
      </c>
      <c r="J85" t="s">
        <v>102</v>
      </c>
      <c r="K85" s="102">
        <v>41904</v>
      </c>
      <c r="L85" s="102"/>
      <c r="M85" s="102"/>
      <c r="N85" s="102"/>
      <c r="O85" s="102"/>
      <c r="P85" s="102"/>
      <c r="Q85" s="102"/>
      <c r="R85"/>
      <c r="S85" s="105"/>
      <c r="T85" s="105"/>
      <c r="U85"/>
      <c r="V85" s="102"/>
      <c r="W85"/>
      <c r="X85"/>
    </row>
    <row r="86" spans="1:24" hidden="1" x14ac:dyDescent="0.2">
      <c r="A86">
        <v>77</v>
      </c>
      <c r="B86" t="s">
        <v>95</v>
      </c>
      <c r="C86" t="s">
        <v>98</v>
      </c>
      <c r="D86" t="s">
        <v>297</v>
      </c>
      <c r="E86">
        <v>70</v>
      </c>
      <c r="F86" s="102">
        <v>41647</v>
      </c>
      <c r="G86">
        <v>480</v>
      </c>
      <c r="H86" t="s">
        <v>100</v>
      </c>
      <c r="I86" t="s">
        <v>299</v>
      </c>
      <c r="J86" t="s">
        <v>102</v>
      </c>
      <c r="K86" s="102">
        <v>41904</v>
      </c>
      <c r="L86" s="102"/>
      <c r="M86" s="102"/>
      <c r="N86" s="102"/>
      <c r="O86" s="102"/>
      <c r="P86" s="102"/>
      <c r="Q86" s="102"/>
      <c r="R86"/>
      <c r="S86" s="105"/>
      <c r="T86" s="105"/>
      <c r="U86"/>
      <c r="V86" s="102"/>
      <c r="W86"/>
      <c r="X86"/>
    </row>
    <row r="87" spans="1:24" hidden="1" x14ac:dyDescent="0.2">
      <c r="A87">
        <v>78</v>
      </c>
      <c r="B87" t="s">
        <v>95</v>
      </c>
      <c r="C87" t="s">
        <v>98</v>
      </c>
      <c r="D87" t="s">
        <v>300</v>
      </c>
      <c r="E87">
        <v>71</v>
      </c>
      <c r="F87" s="102">
        <v>41647</v>
      </c>
      <c r="G87">
        <v>480</v>
      </c>
      <c r="H87" t="s">
        <v>100</v>
      </c>
      <c r="I87" t="s">
        <v>301</v>
      </c>
      <c r="J87" t="s">
        <v>102</v>
      </c>
      <c r="K87" s="102">
        <v>41904</v>
      </c>
      <c r="L87" s="102"/>
      <c r="M87" s="102"/>
      <c r="N87" s="102"/>
      <c r="O87" s="102"/>
      <c r="P87" s="102"/>
      <c r="Q87" s="102"/>
      <c r="R87"/>
      <c r="S87" s="105"/>
      <c r="T87" s="105"/>
      <c r="U87"/>
      <c r="V87" s="102"/>
      <c r="W87"/>
      <c r="X87"/>
    </row>
    <row r="88" spans="1:24" ht="25.5" hidden="1" x14ac:dyDescent="0.2">
      <c r="A88">
        <v>79</v>
      </c>
      <c r="B88" t="s">
        <v>134</v>
      </c>
      <c r="C88" t="s">
        <v>98</v>
      </c>
      <c r="D88" t="s">
        <v>300</v>
      </c>
      <c r="E88">
        <v>72</v>
      </c>
      <c r="F88" s="102">
        <v>41647</v>
      </c>
      <c r="G88">
        <v>480</v>
      </c>
      <c r="H88" t="s">
        <v>100</v>
      </c>
      <c r="I88" t="s">
        <v>302</v>
      </c>
      <c r="J88" t="s">
        <v>102</v>
      </c>
      <c r="K88" s="102"/>
      <c r="L88" s="102"/>
      <c r="M88" s="102"/>
      <c r="N88" s="102"/>
      <c r="O88" s="102"/>
      <c r="P88" s="102"/>
      <c r="Q88" s="102"/>
      <c r="R88"/>
      <c r="S88" s="105"/>
      <c r="T88" s="105" t="s">
        <v>53</v>
      </c>
      <c r="U88"/>
      <c r="V88" s="102">
        <v>41733</v>
      </c>
      <c r="W88"/>
      <c r="X88"/>
    </row>
    <row r="89" spans="1:24" hidden="1" x14ac:dyDescent="0.2">
      <c r="A89">
        <v>80</v>
      </c>
      <c r="B89" t="s">
        <v>95</v>
      </c>
      <c r="C89" t="s">
        <v>98</v>
      </c>
      <c r="D89" t="s">
        <v>303</v>
      </c>
      <c r="E89">
        <v>73</v>
      </c>
      <c r="F89" s="102">
        <v>41647</v>
      </c>
      <c r="G89">
        <v>938</v>
      </c>
      <c r="H89" t="s">
        <v>100</v>
      </c>
      <c r="I89" t="s">
        <v>304</v>
      </c>
      <c r="J89" t="s">
        <v>102</v>
      </c>
      <c r="K89" s="102">
        <v>41904</v>
      </c>
      <c r="L89" s="102"/>
      <c r="M89" s="102"/>
      <c r="N89" s="102"/>
      <c r="O89" s="102"/>
      <c r="P89" s="102"/>
      <c r="Q89" s="102"/>
      <c r="R89"/>
      <c r="S89" s="105"/>
      <c r="T89" s="105"/>
      <c r="U89"/>
      <c r="V89" s="102"/>
      <c r="W89"/>
      <c r="X89"/>
    </row>
    <row r="90" spans="1:24" hidden="1" x14ac:dyDescent="0.2">
      <c r="A90">
        <v>81</v>
      </c>
      <c r="B90" t="s">
        <v>95</v>
      </c>
      <c r="C90" t="s">
        <v>98</v>
      </c>
      <c r="D90" t="s">
        <v>305</v>
      </c>
      <c r="E90">
        <v>75</v>
      </c>
      <c r="F90" s="102">
        <v>41647</v>
      </c>
      <c r="G90">
        <v>499.9</v>
      </c>
      <c r="H90" t="s">
        <v>100</v>
      </c>
      <c r="I90" t="s">
        <v>306</v>
      </c>
      <c r="J90" t="s">
        <v>102</v>
      </c>
      <c r="K90" s="102">
        <v>41911</v>
      </c>
      <c r="L90" s="102"/>
      <c r="M90" s="102"/>
      <c r="N90" s="102"/>
      <c r="O90" s="102"/>
      <c r="P90" s="102"/>
      <c r="Q90" s="102"/>
      <c r="R90"/>
      <c r="S90" s="105"/>
      <c r="T90" s="105"/>
      <c r="U90"/>
      <c r="V90" s="102"/>
      <c r="W90"/>
      <c r="X90"/>
    </row>
    <row r="91" spans="1:24" hidden="1" x14ac:dyDescent="0.2">
      <c r="A91">
        <v>82</v>
      </c>
      <c r="B91" t="s">
        <v>95</v>
      </c>
      <c r="C91" t="s">
        <v>98</v>
      </c>
      <c r="D91" t="s">
        <v>99</v>
      </c>
      <c r="E91">
        <v>84</v>
      </c>
      <c r="F91" s="102">
        <v>41647</v>
      </c>
      <c r="G91">
        <v>500</v>
      </c>
      <c r="H91" t="s">
        <v>100</v>
      </c>
      <c r="I91" t="s">
        <v>233</v>
      </c>
      <c r="J91" t="s">
        <v>102</v>
      </c>
      <c r="K91" s="102">
        <v>41911</v>
      </c>
      <c r="L91" s="102"/>
      <c r="M91" s="102"/>
      <c r="N91" s="102"/>
      <c r="O91" s="102"/>
      <c r="P91" s="102"/>
      <c r="Q91" s="102"/>
      <c r="R91"/>
      <c r="S91" s="105"/>
      <c r="T91" s="105"/>
      <c r="U91"/>
      <c r="V91" s="102"/>
      <c r="W91"/>
      <c r="X91"/>
    </row>
    <row r="92" spans="1:24" hidden="1" x14ac:dyDescent="0.2">
      <c r="A92">
        <v>83</v>
      </c>
      <c r="B92" t="s">
        <v>95</v>
      </c>
      <c r="C92" t="s">
        <v>98</v>
      </c>
      <c r="D92" t="s">
        <v>307</v>
      </c>
      <c r="E92">
        <v>87</v>
      </c>
      <c r="F92" s="102">
        <v>41647</v>
      </c>
      <c r="G92">
        <v>500</v>
      </c>
      <c r="H92" t="s">
        <v>100</v>
      </c>
      <c r="I92" t="s">
        <v>308</v>
      </c>
      <c r="J92" t="s">
        <v>102</v>
      </c>
      <c r="K92" s="102">
        <v>41911</v>
      </c>
      <c r="L92" s="102"/>
      <c r="M92" s="102"/>
      <c r="N92" s="102"/>
      <c r="O92" s="102"/>
      <c r="P92" s="102"/>
      <c r="Q92" s="102"/>
      <c r="R92"/>
      <c r="S92" s="105"/>
      <c r="T92" s="105"/>
      <c r="U92"/>
      <c r="V92" s="102"/>
      <c r="W92"/>
      <c r="X92"/>
    </row>
    <row r="93" spans="1:24" hidden="1" x14ac:dyDescent="0.2">
      <c r="A93">
        <v>84</v>
      </c>
      <c r="B93" t="s">
        <v>95</v>
      </c>
      <c r="C93" t="s">
        <v>98</v>
      </c>
      <c r="D93" t="s">
        <v>307</v>
      </c>
      <c r="E93">
        <v>88</v>
      </c>
      <c r="F93" s="102">
        <v>41647</v>
      </c>
      <c r="G93">
        <v>500</v>
      </c>
      <c r="H93" t="s">
        <v>100</v>
      </c>
      <c r="I93" t="s">
        <v>233</v>
      </c>
      <c r="J93" t="s">
        <v>102</v>
      </c>
      <c r="K93" s="102">
        <v>41911</v>
      </c>
      <c r="L93" s="102"/>
      <c r="M93" s="102"/>
      <c r="N93" s="102"/>
      <c r="O93" s="102"/>
      <c r="P93" s="102"/>
      <c r="Q93" s="102"/>
      <c r="R93"/>
      <c r="S93" s="105"/>
      <c r="T93" s="105"/>
      <c r="U93"/>
      <c r="V93" s="102"/>
      <c r="W93"/>
      <c r="X93"/>
    </row>
    <row r="94" spans="1:24" hidden="1" x14ac:dyDescent="0.2">
      <c r="A94">
        <v>85</v>
      </c>
      <c r="B94" t="s">
        <v>95</v>
      </c>
      <c r="C94" t="s">
        <v>98</v>
      </c>
      <c r="D94" t="s">
        <v>309</v>
      </c>
      <c r="E94">
        <v>89</v>
      </c>
      <c r="F94" s="102">
        <v>41647</v>
      </c>
      <c r="G94">
        <v>500</v>
      </c>
      <c r="H94" t="s">
        <v>100</v>
      </c>
      <c r="I94" t="s">
        <v>310</v>
      </c>
      <c r="J94" t="s">
        <v>102</v>
      </c>
      <c r="K94" s="102">
        <v>41912</v>
      </c>
      <c r="L94" s="102"/>
      <c r="M94" s="102"/>
      <c r="N94" s="102"/>
      <c r="O94" s="102"/>
      <c r="P94" s="102"/>
      <c r="Q94" s="102"/>
      <c r="R94"/>
      <c r="S94" s="105"/>
      <c r="T94" s="105"/>
      <c r="U94"/>
      <c r="V94" s="102"/>
      <c r="W94"/>
      <c r="X94"/>
    </row>
    <row r="95" spans="1:24" hidden="1" x14ac:dyDescent="0.2">
      <c r="A95">
        <v>86</v>
      </c>
      <c r="B95" t="s">
        <v>95</v>
      </c>
      <c r="C95" t="s">
        <v>98</v>
      </c>
      <c r="D95" t="s">
        <v>155</v>
      </c>
      <c r="E95">
        <v>90</v>
      </c>
      <c r="F95" s="102">
        <v>41647</v>
      </c>
      <c r="G95">
        <v>1000</v>
      </c>
      <c r="H95" t="s">
        <v>100</v>
      </c>
      <c r="I95" t="s">
        <v>311</v>
      </c>
      <c r="J95" t="s">
        <v>102</v>
      </c>
      <c r="K95" s="102">
        <v>41912</v>
      </c>
      <c r="L95" s="102"/>
      <c r="M95" s="102"/>
      <c r="N95" s="102"/>
      <c r="O95" s="102"/>
      <c r="P95" s="102"/>
      <c r="Q95" s="102"/>
      <c r="R95"/>
      <c r="S95" s="105"/>
      <c r="T95" s="105"/>
      <c r="U95"/>
      <c r="V95" s="102"/>
      <c r="W95"/>
      <c r="X95"/>
    </row>
    <row r="96" spans="1:24" hidden="1" x14ac:dyDescent="0.2">
      <c r="A96">
        <v>87</v>
      </c>
      <c r="B96" t="s">
        <v>95</v>
      </c>
      <c r="C96" t="s">
        <v>98</v>
      </c>
      <c r="D96" t="s">
        <v>155</v>
      </c>
      <c r="E96">
        <v>91</v>
      </c>
      <c r="F96" s="102">
        <v>41647</v>
      </c>
      <c r="G96">
        <v>1000</v>
      </c>
      <c r="H96" t="s">
        <v>100</v>
      </c>
      <c r="I96" t="s">
        <v>312</v>
      </c>
      <c r="J96" t="s">
        <v>102</v>
      </c>
      <c r="K96" s="102">
        <v>41913</v>
      </c>
      <c r="L96" s="102"/>
      <c r="M96" s="102"/>
      <c r="N96" s="102"/>
      <c r="O96" s="102"/>
      <c r="P96" s="102"/>
      <c r="Q96" s="102"/>
      <c r="R96"/>
      <c r="S96" s="105"/>
      <c r="T96" s="105"/>
      <c r="U96"/>
      <c r="V96" s="102"/>
      <c r="W96"/>
      <c r="X96"/>
    </row>
    <row r="97" spans="1:24" hidden="1" x14ac:dyDescent="0.2">
      <c r="A97">
        <v>88</v>
      </c>
      <c r="B97" t="s">
        <v>95</v>
      </c>
      <c r="C97" t="s">
        <v>98</v>
      </c>
      <c r="D97" t="s">
        <v>313</v>
      </c>
      <c r="E97">
        <v>92</v>
      </c>
      <c r="F97" s="102">
        <v>41647</v>
      </c>
      <c r="G97">
        <v>960</v>
      </c>
      <c r="H97" t="s">
        <v>100</v>
      </c>
      <c r="I97" t="s">
        <v>314</v>
      </c>
      <c r="J97" t="s">
        <v>102</v>
      </c>
      <c r="K97" s="102">
        <v>41913</v>
      </c>
      <c r="L97" s="102"/>
      <c r="M97" s="102"/>
      <c r="N97" s="102"/>
      <c r="O97" s="102"/>
      <c r="P97" s="102"/>
      <c r="Q97" s="102"/>
      <c r="R97"/>
      <c r="S97" s="105"/>
      <c r="T97" s="105"/>
      <c r="U97"/>
      <c r="V97" s="102"/>
      <c r="W97"/>
      <c r="X97"/>
    </row>
    <row r="98" spans="1:24" hidden="1" x14ac:dyDescent="0.2">
      <c r="A98">
        <v>89</v>
      </c>
      <c r="B98" t="s">
        <v>95</v>
      </c>
      <c r="C98" t="s">
        <v>98</v>
      </c>
      <c r="D98" t="s">
        <v>313</v>
      </c>
      <c r="E98">
        <v>93</v>
      </c>
      <c r="F98" s="102">
        <v>41647</v>
      </c>
      <c r="G98">
        <v>960</v>
      </c>
      <c r="H98" t="s">
        <v>100</v>
      </c>
      <c r="I98" t="s">
        <v>315</v>
      </c>
      <c r="J98" t="s">
        <v>102</v>
      </c>
      <c r="K98" s="102">
        <v>41913</v>
      </c>
      <c r="L98" s="102"/>
      <c r="M98" s="102"/>
      <c r="N98" s="102"/>
      <c r="O98" s="102"/>
      <c r="P98" s="102"/>
      <c r="Q98" s="102"/>
      <c r="R98"/>
      <c r="S98" s="105"/>
      <c r="T98" s="105"/>
      <c r="U98"/>
      <c r="V98" s="102"/>
      <c r="W98"/>
      <c r="X98"/>
    </row>
    <row r="99" spans="1:24" hidden="1" x14ac:dyDescent="0.2">
      <c r="A99">
        <v>90</v>
      </c>
      <c r="B99" t="s">
        <v>95</v>
      </c>
      <c r="C99" t="s">
        <v>98</v>
      </c>
      <c r="D99" t="s">
        <v>313</v>
      </c>
      <c r="E99">
        <v>94</v>
      </c>
      <c r="F99" s="102">
        <v>41647</v>
      </c>
      <c r="G99">
        <v>960</v>
      </c>
      <c r="H99" t="s">
        <v>100</v>
      </c>
      <c r="I99" t="s">
        <v>316</v>
      </c>
      <c r="J99" t="s">
        <v>102</v>
      </c>
      <c r="K99" s="102">
        <v>41914</v>
      </c>
      <c r="L99" s="102"/>
      <c r="M99" s="102"/>
      <c r="N99" s="102"/>
      <c r="O99" s="102"/>
      <c r="P99" s="102"/>
      <c r="Q99" s="102"/>
      <c r="R99"/>
      <c r="S99" s="105"/>
      <c r="T99" s="105"/>
      <c r="U99"/>
      <c r="V99" s="102"/>
      <c r="W99"/>
      <c r="X99"/>
    </row>
    <row r="100" spans="1:24" hidden="1" x14ac:dyDescent="0.2">
      <c r="A100">
        <v>91</v>
      </c>
      <c r="B100" t="s">
        <v>95</v>
      </c>
      <c r="C100" t="s">
        <v>98</v>
      </c>
      <c r="D100" t="s">
        <v>313</v>
      </c>
      <c r="E100">
        <v>95</v>
      </c>
      <c r="F100" s="102">
        <v>41647</v>
      </c>
      <c r="G100">
        <v>960</v>
      </c>
      <c r="H100" t="s">
        <v>100</v>
      </c>
      <c r="I100" t="s">
        <v>317</v>
      </c>
      <c r="J100" t="s">
        <v>102</v>
      </c>
      <c r="K100" s="102">
        <v>41914</v>
      </c>
      <c r="L100" s="102"/>
      <c r="M100" s="102"/>
      <c r="N100" s="102"/>
      <c r="O100" s="102"/>
      <c r="P100" s="102"/>
      <c r="Q100" s="102"/>
      <c r="R100"/>
      <c r="S100" s="105"/>
      <c r="T100" s="105"/>
      <c r="U100"/>
      <c r="V100" s="102"/>
      <c r="W100"/>
      <c r="X100"/>
    </row>
    <row r="101" spans="1:24" ht="51" hidden="1" x14ac:dyDescent="0.2">
      <c r="A101">
        <v>92</v>
      </c>
      <c r="B101" t="s">
        <v>134</v>
      </c>
      <c r="C101" t="s">
        <v>98</v>
      </c>
      <c r="D101" t="s">
        <v>177</v>
      </c>
      <c r="E101">
        <v>178</v>
      </c>
      <c r="F101" s="102">
        <v>41648</v>
      </c>
      <c r="G101">
        <v>500</v>
      </c>
      <c r="H101" t="s">
        <v>100</v>
      </c>
      <c r="I101" t="s">
        <v>401</v>
      </c>
      <c r="J101" t="s">
        <v>102</v>
      </c>
      <c r="K101" s="102">
        <v>42053</v>
      </c>
      <c r="L101" s="102"/>
      <c r="M101" s="102"/>
      <c r="N101" s="102"/>
      <c r="O101" s="102"/>
      <c r="P101" s="102"/>
      <c r="Q101" s="102"/>
      <c r="R101"/>
      <c r="S101" s="105"/>
      <c r="T101" s="105" t="s">
        <v>488</v>
      </c>
      <c r="U101"/>
      <c r="V101" s="102">
        <v>42943</v>
      </c>
      <c r="W101"/>
      <c r="X101"/>
    </row>
    <row r="102" spans="1:24" hidden="1" x14ac:dyDescent="0.2">
      <c r="A102">
        <v>93</v>
      </c>
      <c r="B102" t="s">
        <v>95</v>
      </c>
      <c r="C102" t="s">
        <v>98</v>
      </c>
      <c r="D102" t="s">
        <v>402</v>
      </c>
      <c r="E102">
        <v>183</v>
      </c>
      <c r="F102" s="102">
        <v>41648</v>
      </c>
      <c r="G102">
        <v>440</v>
      </c>
      <c r="H102" t="s">
        <v>100</v>
      </c>
      <c r="I102" t="s">
        <v>403</v>
      </c>
      <c r="J102" t="s">
        <v>102</v>
      </c>
      <c r="K102" s="102">
        <v>42053</v>
      </c>
      <c r="L102" s="102"/>
      <c r="M102" s="102"/>
      <c r="N102" s="102"/>
      <c r="O102" s="102"/>
      <c r="P102" s="102"/>
      <c r="Q102" s="102"/>
      <c r="R102"/>
      <c r="S102" s="105"/>
      <c r="T102" s="105"/>
      <c r="U102"/>
      <c r="V102" s="102"/>
      <c r="W102"/>
      <c r="X102"/>
    </row>
    <row r="103" spans="1:24" ht="51" hidden="1" x14ac:dyDescent="0.2">
      <c r="A103">
        <v>94</v>
      </c>
      <c r="B103" t="s">
        <v>134</v>
      </c>
      <c r="C103" t="s">
        <v>98</v>
      </c>
      <c r="D103" t="s">
        <v>175</v>
      </c>
      <c r="E103">
        <v>179</v>
      </c>
      <c r="F103" s="102">
        <v>41648</v>
      </c>
      <c r="G103">
        <v>500</v>
      </c>
      <c r="H103" t="s">
        <v>100</v>
      </c>
      <c r="I103" t="s">
        <v>404</v>
      </c>
      <c r="J103" t="s">
        <v>102</v>
      </c>
      <c r="K103" s="102">
        <v>42053</v>
      </c>
      <c r="L103" s="102"/>
      <c r="M103" s="102"/>
      <c r="N103" s="102"/>
      <c r="O103" s="102"/>
      <c r="P103" s="102"/>
      <c r="Q103" s="102"/>
      <c r="R103"/>
      <c r="S103" s="105"/>
      <c r="T103" s="105" t="s">
        <v>487</v>
      </c>
      <c r="U103"/>
      <c r="V103" s="102">
        <v>42943</v>
      </c>
      <c r="W103"/>
      <c r="X103"/>
    </row>
    <row r="104" spans="1:24" ht="38.25" hidden="1" x14ac:dyDescent="0.2">
      <c r="A104">
        <v>95</v>
      </c>
      <c r="B104" t="s">
        <v>134</v>
      </c>
      <c r="C104" t="s">
        <v>98</v>
      </c>
      <c r="D104" t="s">
        <v>49</v>
      </c>
      <c r="E104">
        <v>177</v>
      </c>
      <c r="F104" s="102">
        <v>41648</v>
      </c>
      <c r="G104">
        <v>350</v>
      </c>
      <c r="H104" t="s">
        <v>100</v>
      </c>
      <c r="I104" t="s">
        <v>405</v>
      </c>
      <c r="J104" t="s">
        <v>102</v>
      </c>
      <c r="K104" s="102"/>
      <c r="L104" s="102"/>
      <c r="M104" s="102"/>
      <c r="N104" s="102"/>
      <c r="O104" s="102"/>
      <c r="P104" s="102"/>
      <c r="Q104" s="102"/>
      <c r="R104"/>
      <c r="S104" s="105"/>
      <c r="T104" s="105" t="s">
        <v>406</v>
      </c>
      <c r="U104"/>
      <c r="V104" s="102">
        <v>41740</v>
      </c>
      <c r="W104"/>
      <c r="X104"/>
    </row>
    <row r="105" spans="1:24" hidden="1" x14ac:dyDescent="0.2">
      <c r="A105">
        <v>96</v>
      </c>
      <c r="B105" t="s">
        <v>95</v>
      </c>
      <c r="C105" t="s">
        <v>98</v>
      </c>
      <c r="D105" t="s">
        <v>407</v>
      </c>
      <c r="E105">
        <v>176</v>
      </c>
      <c r="F105" s="102">
        <v>41648</v>
      </c>
      <c r="G105">
        <v>350</v>
      </c>
      <c r="H105" t="s">
        <v>100</v>
      </c>
      <c r="I105" t="s">
        <v>408</v>
      </c>
      <c r="J105" t="s">
        <v>102</v>
      </c>
      <c r="K105" s="102">
        <v>42052</v>
      </c>
      <c r="L105" s="102"/>
      <c r="M105" s="102"/>
      <c r="N105" s="102"/>
      <c r="O105" s="102"/>
      <c r="P105" s="102"/>
      <c r="Q105" s="102"/>
      <c r="R105"/>
      <c r="S105" s="105"/>
      <c r="T105" s="105"/>
      <c r="U105"/>
      <c r="V105" s="102"/>
      <c r="W105"/>
      <c r="X105"/>
    </row>
    <row r="106" spans="1:24" hidden="1" x14ac:dyDescent="0.2">
      <c r="A106">
        <v>97</v>
      </c>
      <c r="B106" t="s">
        <v>95</v>
      </c>
      <c r="C106" t="s">
        <v>98</v>
      </c>
      <c r="D106" t="s">
        <v>431</v>
      </c>
      <c r="E106">
        <v>497</v>
      </c>
      <c r="F106" s="102">
        <v>41675</v>
      </c>
      <c r="G106">
        <v>200</v>
      </c>
      <c r="H106" t="s">
        <v>100</v>
      </c>
      <c r="I106" t="s">
        <v>432</v>
      </c>
      <c r="J106" t="s">
        <v>102</v>
      </c>
      <c r="K106" s="102">
        <v>42053</v>
      </c>
      <c r="L106" s="102"/>
      <c r="M106" s="102"/>
      <c r="N106" s="102"/>
      <c r="O106" s="102"/>
      <c r="P106" s="102"/>
      <c r="Q106" s="102"/>
      <c r="R106"/>
      <c r="S106" s="105"/>
      <c r="T106" s="105"/>
      <c r="U106"/>
      <c r="V106" s="102"/>
      <c r="W106"/>
      <c r="X106"/>
    </row>
    <row r="107" spans="1:24" hidden="1" x14ac:dyDescent="0.2">
      <c r="A107">
        <v>98</v>
      </c>
      <c r="B107" t="s">
        <v>95</v>
      </c>
      <c r="C107" t="s">
        <v>98</v>
      </c>
      <c r="D107" t="s">
        <v>433</v>
      </c>
      <c r="E107">
        <v>508</v>
      </c>
      <c r="F107" s="102">
        <v>41676</v>
      </c>
      <c r="G107">
        <v>500</v>
      </c>
      <c r="H107" t="s">
        <v>100</v>
      </c>
      <c r="I107" t="s">
        <v>434</v>
      </c>
      <c r="J107" t="s">
        <v>102</v>
      </c>
      <c r="K107" s="102">
        <v>42053</v>
      </c>
      <c r="L107" s="102"/>
      <c r="M107" s="102"/>
      <c r="N107" s="102"/>
      <c r="O107" s="102"/>
      <c r="P107" s="102"/>
      <c r="Q107" s="102"/>
      <c r="R107"/>
      <c r="S107" s="105"/>
      <c r="T107" s="105"/>
      <c r="U107"/>
      <c r="V107" s="102"/>
      <c r="W107"/>
      <c r="X107"/>
    </row>
    <row r="108" spans="1:24" hidden="1" x14ac:dyDescent="0.2">
      <c r="A108">
        <v>99</v>
      </c>
      <c r="B108" t="s">
        <v>95</v>
      </c>
      <c r="C108" t="s">
        <v>98</v>
      </c>
      <c r="D108" t="s">
        <v>439</v>
      </c>
      <c r="E108">
        <v>590</v>
      </c>
      <c r="F108" s="102">
        <v>41684</v>
      </c>
      <c r="G108">
        <v>350</v>
      </c>
      <c r="H108" t="s">
        <v>100</v>
      </c>
      <c r="I108" t="s">
        <v>440</v>
      </c>
      <c r="J108" t="s">
        <v>102</v>
      </c>
      <c r="K108" s="102">
        <v>42053</v>
      </c>
      <c r="L108" s="102"/>
      <c r="M108" s="102"/>
      <c r="N108" s="102"/>
      <c r="O108" s="102"/>
      <c r="P108" s="102"/>
      <c r="Q108" s="102"/>
      <c r="R108"/>
      <c r="S108" s="105"/>
      <c r="T108" s="105"/>
      <c r="U108"/>
      <c r="V108" s="102"/>
      <c r="W108"/>
      <c r="X108"/>
    </row>
    <row r="109" spans="1:24" hidden="1" x14ac:dyDescent="0.2">
      <c r="A109">
        <v>100</v>
      </c>
      <c r="B109" t="s">
        <v>95</v>
      </c>
      <c r="C109" t="s">
        <v>98</v>
      </c>
      <c r="D109" t="s">
        <v>448</v>
      </c>
      <c r="E109">
        <v>1061</v>
      </c>
      <c r="F109" s="102">
        <v>41703</v>
      </c>
      <c r="G109">
        <v>200</v>
      </c>
      <c r="H109" t="s">
        <v>100</v>
      </c>
      <c r="I109" t="s">
        <v>449</v>
      </c>
      <c r="J109" t="s">
        <v>102</v>
      </c>
      <c r="K109" s="102">
        <v>42059</v>
      </c>
      <c r="L109" s="102"/>
      <c r="M109" s="102"/>
      <c r="N109" s="102"/>
      <c r="O109" s="102"/>
      <c r="P109" s="102"/>
      <c r="Q109" s="102"/>
      <c r="R109"/>
      <c r="S109" s="105"/>
      <c r="T109" s="105"/>
      <c r="U109"/>
      <c r="V109" s="102"/>
      <c r="W109"/>
      <c r="X109"/>
    </row>
    <row r="110" spans="1:24" ht="38.25" hidden="1" x14ac:dyDescent="0.2">
      <c r="A110">
        <v>101</v>
      </c>
      <c r="B110" t="s">
        <v>134</v>
      </c>
      <c r="C110" t="s">
        <v>98</v>
      </c>
      <c r="D110" t="s">
        <v>450</v>
      </c>
      <c r="E110">
        <v>1179</v>
      </c>
      <c r="F110" s="102">
        <v>41718</v>
      </c>
      <c r="G110">
        <v>250</v>
      </c>
      <c r="H110" t="s">
        <v>100</v>
      </c>
      <c r="I110" t="s">
        <v>451</v>
      </c>
      <c r="J110" t="s">
        <v>102</v>
      </c>
      <c r="K110" s="102"/>
      <c r="L110" s="102"/>
      <c r="M110" s="102"/>
      <c r="N110" s="102"/>
      <c r="O110" s="102"/>
      <c r="P110" s="102"/>
      <c r="Q110" s="102"/>
      <c r="R110"/>
      <c r="S110" s="105"/>
      <c r="T110" s="105" t="s">
        <v>452</v>
      </c>
      <c r="U110"/>
      <c r="V110" s="102">
        <v>41786</v>
      </c>
      <c r="W110"/>
      <c r="X110"/>
    </row>
    <row r="111" spans="1:24" hidden="1" x14ac:dyDescent="0.2">
      <c r="A111">
        <v>102</v>
      </c>
      <c r="B111" t="s">
        <v>95</v>
      </c>
      <c r="C111" t="s">
        <v>98</v>
      </c>
      <c r="D111" t="s">
        <v>246</v>
      </c>
      <c r="E111">
        <v>1444</v>
      </c>
      <c r="F111" s="102">
        <v>41743</v>
      </c>
      <c r="G111">
        <v>500</v>
      </c>
      <c r="H111" t="s">
        <v>100</v>
      </c>
      <c r="I111" t="s">
        <v>453</v>
      </c>
      <c r="J111" t="s">
        <v>102</v>
      </c>
      <c r="K111" s="102">
        <v>42059</v>
      </c>
      <c r="L111" s="102"/>
      <c r="M111" s="102"/>
      <c r="N111" s="102"/>
      <c r="O111" s="102"/>
      <c r="P111" s="102"/>
      <c r="Q111" s="102"/>
      <c r="R111"/>
      <c r="S111" s="105"/>
      <c r="T111" s="105"/>
      <c r="U111"/>
      <c r="V111" s="102"/>
      <c r="W111"/>
      <c r="X111"/>
    </row>
    <row r="112" spans="1:24" hidden="1" x14ac:dyDescent="0.2">
      <c r="A112">
        <v>103</v>
      </c>
      <c r="B112" t="s">
        <v>95</v>
      </c>
      <c r="C112" t="s">
        <v>98</v>
      </c>
      <c r="D112" t="s">
        <v>407</v>
      </c>
      <c r="E112">
        <v>1506</v>
      </c>
      <c r="F112" s="102">
        <v>41753</v>
      </c>
      <c r="G112">
        <v>350</v>
      </c>
      <c r="H112" t="s">
        <v>100</v>
      </c>
      <c r="I112" t="s">
        <v>454</v>
      </c>
      <c r="J112" t="s">
        <v>102</v>
      </c>
      <c r="K112" s="102">
        <v>42059</v>
      </c>
      <c r="L112" s="102"/>
      <c r="M112" s="102"/>
      <c r="N112" s="102"/>
      <c r="O112" s="102"/>
      <c r="P112" s="102"/>
      <c r="Q112" s="102"/>
      <c r="R112"/>
      <c r="S112" s="105"/>
      <c r="T112" s="105"/>
      <c r="U112"/>
      <c r="V112" s="102"/>
      <c r="W112"/>
      <c r="X112"/>
    </row>
    <row r="113" spans="1:24" hidden="1" x14ac:dyDescent="0.2">
      <c r="A113">
        <v>104</v>
      </c>
      <c r="B113" t="s">
        <v>95</v>
      </c>
      <c r="C113" t="s">
        <v>98</v>
      </c>
      <c r="D113" t="s">
        <v>450</v>
      </c>
      <c r="E113">
        <v>1966</v>
      </c>
      <c r="F113" s="102">
        <v>41780</v>
      </c>
      <c r="G113">
        <v>1000</v>
      </c>
      <c r="H113" t="s">
        <v>100</v>
      </c>
      <c r="I113" t="s">
        <v>455</v>
      </c>
      <c r="J113" t="s">
        <v>102</v>
      </c>
      <c r="K113" s="102">
        <v>42059</v>
      </c>
      <c r="L113" s="102"/>
      <c r="M113" s="102"/>
      <c r="N113" s="102"/>
      <c r="O113" s="102"/>
      <c r="P113" s="102"/>
      <c r="Q113" s="102"/>
      <c r="R113"/>
      <c r="S113" s="105"/>
      <c r="T113" s="105"/>
      <c r="U113"/>
      <c r="V113" s="102"/>
      <c r="W113"/>
      <c r="X113"/>
    </row>
    <row r="114" spans="1:24" hidden="1" x14ac:dyDescent="0.2">
      <c r="A114">
        <v>105</v>
      </c>
      <c r="B114" t="s">
        <v>95</v>
      </c>
      <c r="C114" t="s">
        <v>98</v>
      </c>
      <c r="D114" t="s">
        <v>268</v>
      </c>
      <c r="E114">
        <v>4729</v>
      </c>
      <c r="F114" s="102">
        <v>41942</v>
      </c>
      <c r="G114">
        <v>500</v>
      </c>
      <c r="H114" t="s">
        <v>100</v>
      </c>
      <c r="I114" t="s">
        <v>456</v>
      </c>
      <c r="J114" t="s">
        <v>102</v>
      </c>
      <c r="K114" s="102">
        <v>42139</v>
      </c>
      <c r="L114" s="102"/>
      <c r="M114" s="102"/>
      <c r="N114" s="102"/>
      <c r="O114" s="102"/>
      <c r="P114" s="102"/>
      <c r="Q114" s="102"/>
      <c r="R114"/>
      <c r="S114" s="105"/>
      <c r="T114" s="105"/>
      <c r="U114"/>
      <c r="V114" s="102"/>
      <c r="W114"/>
      <c r="X114"/>
    </row>
    <row r="115" spans="1:24" hidden="1" x14ac:dyDescent="0.2">
      <c r="A115">
        <v>106</v>
      </c>
      <c r="B115" t="s">
        <v>95</v>
      </c>
      <c r="C115" t="s">
        <v>98</v>
      </c>
      <c r="D115" t="s">
        <v>260</v>
      </c>
      <c r="E115">
        <v>4730</v>
      </c>
      <c r="F115" s="102">
        <v>41942</v>
      </c>
      <c r="G115">
        <v>500</v>
      </c>
      <c r="H115" t="s">
        <v>100</v>
      </c>
      <c r="I115" t="s">
        <v>457</v>
      </c>
      <c r="J115" t="s">
        <v>102</v>
      </c>
      <c r="K115" s="102">
        <v>42139</v>
      </c>
      <c r="L115" s="102"/>
      <c r="M115" s="102"/>
      <c r="N115" s="102"/>
      <c r="O115" s="102"/>
      <c r="P115" s="102"/>
      <c r="Q115" s="102"/>
      <c r="R115"/>
      <c r="S115" s="105"/>
      <c r="T115" s="105"/>
      <c r="U115"/>
      <c r="V115" s="102"/>
      <c r="W115"/>
      <c r="X115"/>
    </row>
    <row r="116" spans="1:24" hidden="1" x14ac:dyDescent="0.2">
      <c r="A116">
        <v>107</v>
      </c>
      <c r="B116" t="s">
        <v>95</v>
      </c>
      <c r="C116" t="s">
        <v>98</v>
      </c>
      <c r="D116" t="s">
        <v>266</v>
      </c>
      <c r="E116">
        <v>5337</v>
      </c>
      <c r="F116" s="102">
        <v>41981</v>
      </c>
      <c r="G116">
        <v>200</v>
      </c>
      <c r="H116" t="s">
        <v>100</v>
      </c>
      <c r="I116" t="s">
        <v>458</v>
      </c>
      <c r="J116" t="s">
        <v>102</v>
      </c>
      <c r="K116" s="102">
        <v>42142</v>
      </c>
      <c r="L116" s="102"/>
      <c r="M116" s="102"/>
      <c r="N116" s="102"/>
      <c r="O116" s="102"/>
      <c r="P116" s="102"/>
      <c r="Q116" s="102"/>
      <c r="R116"/>
      <c r="S116" s="105"/>
      <c r="T116" s="105"/>
      <c r="U116"/>
      <c r="V116" s="102"/>
      <c r="W116"/>
      <c r="X116"/>
    </row>
    <row r="117" spans="1:24" hidden="1" x14ac:dyDescent="0.2">
      <c r="A117">
        <v>108</v>
      </c>
      <c r="B117" t="s">
        <v>95</v>
      </c>
      <c r="C117" t="s">
        <v>98</v>
      </c>
      <c r="D117" t="s">
        <v>270</v>
      </c>
      <c r="E117">
        <v>5338</v>
      </c>
      <c r="F117" s="102">
        <v>41981</v>
      </c>
      <c r="G117">
        <v>1000</v>
      </c>
      <c r="H117" t="s">
        <v>100</v>
      </c>
      <c r="I117" t="s">
        <v>459</v>
      </c>
      <c r="J117" t="s">
        <v>102</v>
      </c>
      <c r="K117" s="102">
        <v>42142</v>
      </c>
      <c r="L117" s="102"/>
      <c r="M117" s="102"/>
      <c r="N117" s="102"/>
      <c r="O117" s="102"/>
      <c r="P117" s="102"/>
      <c r="Q117" s="102"/>
      <c r="R117"/>
      <c r="S117" s="105"/>
      <c r="T117" s="105"/>
      <c r="U117"/>
      <c r="V117" s="102"/>
      <c r="W117"/>
      <c r="X117"/>
    </row>
    <row r="118" spans="1:24" hidden="1" x14ac:dyDescent="0.2">
      <c r="A118">
        <v>109</v>
      </c>
      <c r="B118" t="s">
        <v>95</v>
      </c>
      <c r="C118" t="s">
        <v>98</v>
      </c>
      <c r="D118" t="s">
        <v>275</v>
      </c>
      <c r="E118">
        <v>5562</v>
      </c>
      <c r="F118" s="102">
        <v>42002</v>
      </c>
      <c r="G118">
        <v>1000</v>
      </c>
      <c r="H118" t="s">
        <v>100</v>
      </c>
      <c r="I118" t="s">
        <v>460</v>
      </c>
      <c r="J118" t="s">
        <v>102</v>
      </c>
      <c r="K118" s="102">
        <v>42142</v>
      </c>
      <c r="L118" s="102"/>
      <c r="M118" s="102"/>
      <c r="N118" s="102"/>
      <c r="O118" s="102"/>
      <c r="P118" s="102"/>
      <c r="Q118" s="102"/>
      <c r="R118"/>
      <c r="S118" s="105"/>
      <c r="T118" s="105"/>
      <c r="U118"/>
      <c r="V118" s="102"/>
      <c r="W118"/>
      <c r="X118"/>
    </row>
    <row r="119" spans="1:24" hidden="1" x14ac:dyDescent="0.2">
      <c r="A119">
        <v>110</v>
      </c>
      <c r="B119" t="s">
        <v>90</v>
      </c>
      <c r="C119" t="s">
        <v>98</v>
      </c>
      <c r="D119" t="s">
        <v>260</v>
      </c>
      <c r="E119">
        <v>686</v>
      </c>
      <c r="F119" s="102">
        <v>42065</v>
      </c>
      <c r="G119">
        <v>1000</v>
      </c>
      <c r="H119" t="s">
        <v>100</v>
      </c>
      <c r="I119" t="s">
        <v>461</v>
      </c>
      <c r="J119" t="s">
        <v>65</v>
      </c>
      <c r="K119" s="102">
        <v>42208</v>
      </c>
      <c r="L119" s="102">
        <v>42446</v>
      </c>
      <c r="M119" s="102">
        <v>42065</v>
      </c>
      <c r="N119" s="102">
        <v>42452</v>
      </c>
      <c r="O119" s="102">
        <v>42530</v>
      </c>
      <c r="P119" s="102">
        <v>42733</v>
      </c>
      <c r="Q119" s="102"/>
      <c r="R119"/>
      <c r="S119" s="105"/>
      <c r="T119" s="105"/>
      <c r="U119"/>
      <c r="V119" s="102"/>
      <c r="W119"/>
      <c r="X119"/>
    </row>
    <row r="120" spans="1:24" ht="63.75" hidden="1" x14ac:dyDescent="0.2">
      <c r="A120">
        <v>111</v>
      </c>
      <c r="B120" t="s">
        <v>134</v>
      </c>
      <c r="C120" t="s">
        <v>98</v>
      </c>
      <c r="D120" t="s">
        <v>217</v>
      </c>
      <c r="E120">
        <v>2325</v>
      </c>
      <c r="F120" s="102">
        <v>42191</v>
      </c>
      <c r="G120">
        <v>999</v>
      </c>
      <c r="H120" t="s">
        <v>100</v>
      </c>
      <c r="I120" t="s">
        <v>221</v>
      </c>
      <c r="J120" t="s">
        <v>102</v>
      </c>
      <c r="K120" s="102"/>
      <c r="L120" s="102"/>
      <c r="M120" s="102"/>
      <c r="N120" s="102"/>
      <c r="O120" s="102"/>
      <c r="P120" s="102"/>
      <c r="Q120" s="102"/>
      <c r="R120"/>
      <c r="S120" s="105"/>
      <c r="T120" s="105" t="s">
        <v>462</v>
      </c>
      <c r="U120"/>
      <c r="V120" s="102">
        <v>42206</v>
      </c>
      <c r="W120"/>
      <c r="X120"/>
    </row>
    <row r="121" spans="1:24" hidden="1" x14ac:dyDescent="0.2">
      <c r="A121">
        <v>112</v>
      </c>
      <c r="B121" t="s">
        <v>90</v>
      </c>
      <c r="C121" t="s">
        <v>98</v>
      </c>
      <c r="D121" t="s">
        <v>227</v>
      </c>
      <c r="E121">
        <v>4736</v>
      </c>
      <c r="F121" s="102">
        <v>42342</v>
      </c>
      <c r="G121">
        <v>999</v>
      </c>
      <c r="H121" t="s">
        <v>100</v>
      </c>
      <c r="I121" t="s">
        <v>463</v>
      </c>
      <c r="J121" t="s">
        <v>65</v>
      </c>
      <c r="K121" s="102">
        <v>42342</v>
      </c>
      <c r="L121" s="102">
        <v>42342</v>
      </c>
      <c r="M121" s="102">
        <v>42342</v>
      </c>
      <c r="N121" s="102">
        <v>42384</v>
      </c>
      <c r="O121" s="102">
        <v>42429</v>
      </c>
      <c r="P121" s="102">
        <v>42733</v>
      </c>
      <c r="Q121" s="102"/>
      <c r="R121"/>
      <c r="S121" s="105"/>
      <c r="T121"/>
      <c r="U121"/>
      <c r="V121" s="102"/>
      <c r="W121"/>
      <c r="X121"/>
    </row>
    <row r="122" spans="1:24" hidden="1" x14ac:dyDescent="0.2">
      <c r="A122">
        <v>113</v>
      </c>
      <c r="B122" t="s">
        <v>95</v>
      </c>
      <c r="C122" t="s">
        <v>98</v>
      </c>
      <c r="D122" t="s">
        <v>464</v>
      </c>
      <c r="E122">
        <v>5105</v>
      </c>
      <c r="F122" s="102">
        <v>42367</v>
      </c>
      <c r="G122">
        <v>416</v>
      </c>
      <c r="H122" t="s">
        <v>465</v>
      </c>
      <c r="I122" t="s">
        <v>466</v>
      </c>
      <c r="J122" t="s">
        <v>102</v>
      </c>
      <c r="K122" s="102">
        <v>42415</v>
      </c>
      <c r="L122" s="102"/>
      <c r="M122" s="102"/>
      <c r="N122" s="102"/>
      <c r="O122" s="102"/>
      <c r="P122" s="102"/>
      <c r="Q122" s="102"/>
      <c r="R122"/>
      <c r="S122" s="105"/>
      <c r="T122"/>
      <c r="U122"/>
      <c r="V122" s="102"/>
      <c r="W122"/>
      <c r="X122"/>
    </row>
    <row r="123" spans="1:24" hidden="1" x14ac:dyDescent="0.2">
      <c r="A123">
        <v>114</v>
      </c>
      <c r="B123" t="s">
        <v>95</v>
      </c>
      <c r="C123" t="s">
        <v>98</v>
      </c>
      <c r="D123" t="s">
        <v>223</v>
      </c>
      <c r="E123">
        <v>129</v>
      </c>
      <c r="F123" s="102">
        <v>42384</v>
      </c>
      <c r="G123">
        <v>499</v>
      </c>
      <c r="H123" t="s">
        <v>100</v>
      </c>
      <c r="I123" t="s">
        <v>224</v>
      </c>
      <c r="J123" t="s">
        <v>102</v>
      </c>
      <c r="K123" s="102">
        <v>42445</v>
      </c>
      <c r="L123" s="102"/>
      <c r="M123" s="102"/>
      <c r="N123" s="102"/>
      <c r="O123" s="102"/>
      <c r="P123" s="102"/>
      <c r="Q123" s="102"/>
      <c r="R123"/>
      <c r="S123" s="105"/>
      <c r="T123"/>
      <c r="U123"/>
      <c r="V123" s="102"/>
      <c r="W123"/>
      <c r="X123"/>
    </row>
    <row r="124" spans="1:24" hidden="1" x14ac:dyDescent="0.2">
      <c r="A124">
        <v>115</v>
      </c>
      <c r="B124" t="s">
        <v>435</v>
      </c>
      <c r="C124" t="s">
        <v>98</v>
      </c>
      <c r="D124" t="s">
        <v>472</v>
      </c>
      <c r="E124">
        <v>3748</v>
      </c>
      <c r="F124" s="102">
        <v>42607</v>
      </c>
      <c r="G124">
        <v>1000</v>
      </c>
      <c r="H124" t="s">
        <v>100</v>
      </c>
      <c r="I124" t="s">
        <v>473</v>
      </c>
      <c r="J124" t="s">
        <v>102</v>
      </c>
      <c r="K124" s="102"/>
      <c r="L124" s="102"/>
      <c r="M124" s="102"/>
      <c r="N124" s="102"/>
      <c r="O124" s="102"/>
      <c r="P124" s="102"/>
      <c r="Q124" s="102"/>
      <c r="R124"/>
      <c r="S124" s="105"/>
      <c r="T124"/>
      <c r="U124"/>
      <c r="V124" s="102"/>
      <c r="W124"/>
      <c r="X124"/>
    </row>
    <row r="125" spans="1:24" x14ac:dyDescent="0.2">
      <c r="A125">
        <v>116</v>
      </c>
      <c r="B125" t="s">
        <v>90</v>
      </c>
      <c r="C125" t="s">
        <v>98</v>
      </c>
      <c r="D125" t="s">
        <v>205</v>
      </c>
      <c r="E125">
        <v>2713</v>
      </c>
      <c r="F125" s="102">
        <v>42908</v>
      </c>
      <c r="G125">
        <v>499</v>
      </c>
      <c r="H125" t="s">
        <v>100</v>
      </c>
      <c r="I125" t="s">
        <v>476</v>
      </c>
      <c r="J125" t="s">
        <v>492</v>
      </c>
      <c r="K125" s="102">
        <v>42944</v>
      </c>
      <c r="L125" s="102">
        <v>43138</v>
      </c>
      <c r="M125" s="102">
        <v>43138</v>
      </c>
      <c r="N125" s="102">
        <v>43137</v>
      </c>
      <c r="O125" s="102">
        <v>43166</v>
      </c>
      <c r="P125" s="102">
        <v>43209</v>
      </c>
      <c r="Q125" s="102"/>
      <c r="R125"/>
      <c r="S125" s="105"/>
      <c r="T125"/>
      <c r="U125"/>
      <c r="V125"/>
      <c r="W125"/>
      <c r="X125"/>
    </row>
    <row r="126" spans="1:24" ht="25.5" hidden="1" x14ac:dyDescent="0.2">
      <c r="A126">
        <v>117</v>
      </c>
      <c r="B126" s="2" t="s">
        <v>95</v>
      </c>
      <c r="C126" s="2" t="s">
        <v>98</v>
      </c>
      <c r="D126" s="2" t="s">
        <v>490</v>
      </c>
      <c r="E126" s="144">
        <v>1020</v>
      </c>
      <c r="F126" s="142">
        <v>43168</v>
      </c>
      <c r="G126">
        <v>500</v>
      </c>
      <c r="H126" s="105" t="s">
        <v>100</v>
      </c>
      <c r="I126" s="105" t="s">
        <v>491</v>
      </c>
      <c r="J126" s="3" t="s">
        <v>102</v>
      </c>
      <c r="K126" s="142">
        <v>43230</v>
      </c>
    </row>
  </sheetData>
  <autoFilter ref="A9:X126">
    <filterColumn colId="3">
      <filters>
        <filter val="ΥΦΑΝΤΗΣ ΑΛΕΞΑΝΔΡΟΣ &amp; ΣΙΑ Ε.Ε."/>
      </filters>
    </filterColumn>
  </autoFilter>
  <mergeCells count="12">
    <mergeCell ref="E7:M7"/>
    <mergeCell ref="A1:M1"/>
    <mergeCell ref="A3:D3"/>
    <mergeCell ref="A7:D7"/>
    <mergeCell ref="A6:D6"/>
    <mergeCell ref="A2:M2"/>
    <mergeCell ref="A4:D4"/>
    <mergeCell ref="A5:D5"/>
    <mergeCell ref="E3:M3"/>
    <mergeCell ref="E4:M4"/>
    <mergeCell ref="E5:M5"/>
    <mergeCell ref="E6:M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35" fitToHeight="0" orientation="landscape" r:id="rId1"/>
  <headerFooter alignWithMargins="0"/>
  <rowBreaks count="3" manualBreakCount="3">
    <brk id="31" max="21" man="1"/>
    <brk id="60" max="21" man="1"/>
    <brk id="81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12</vt:i4>
      </vt:variant>
      <vt:variant>
        <vt:lpstr>Περιοχές με ονόματα</vt:lpstr>
      </vt:variant>
      <vt:variant>
        <vt:i4>15</vt:i4>
      </vt:variant>
    </vt:vector>
  </HeadingPairs>
  <TitlesOfParts>
    <vt:vector size="27" baseType="lpstr">
      <vt:lpstr>ΟΛΑ ΤΑ ΝΗΣΙΑ ΕΛΕΓΧΟΜΕΝΟΙ </vt:lpstr>
      <vt:lpstr>ΟΛΑ ΤΑ ΝΗΣΙΑ ΜΗ ΕΛΕΓΧΟΜΕΝΟΙ</vt:lpstr>
      <vt:lpstr>KΑΡΠΑΘΟΣ</vt:lpstr>
      <vt:lpstr>ΚΩΣ - ΚΑΛΥΜΝΟΣ</vt:lpstr>
      <vt:lpstr>ΛΕΣΒΟΣ</vt:lpstr>
      <vt:lpstr>ΣΑΜΟΣ</vt:lpstr>
      <vt:lpstr>ΧΙΟΣ</vt:lpstr>
      <vt:lpstr>ΡΟΔΟΣ ΕΛΕΓΧΟΜΕΝΑ</vt:lpstr>
      <vt:lpstr>ΚΡΗΤΗ ΕΛΕΓΧΟΜΕΝΑ</vt:lpstr>
      <vt:lpstr>Sheet1</vt:lpstr>
      <vt:lpstr>ΡΟΔΟΣ ΜΗ ΕΛΕΓΧΟΜΕΝΑ</vt:lpstr>
      <vt:lpstr>ΚΡΗΤΗ ΜΗ ΕΛΕΓΧΟΜΕΝΑ</vt:lpstr>
      <vt:lpstr>KΑΡΠΑΘΟΣ!Print_Area</vt:lpstr>
      <vt:lpstr>'ΚΡΗΤΗ ΕΛΕΓΧΟΜΕΝΑ'!Print_Area</vt:lpstr>
      <vt:lpstr>'ΚΡΗΤΗ ΜΗ ΕΛΕΓΧΟΜΕΝΑ'!Print_Area</vt:lpstr>
      <vt:lpstr>'ΚΩΣ - ΚΑΛΥΜΝΟΣ'!Print_Area</vt:lpstr>
      <vt:lpstr>ΛΕΣΒΟΣ!Print_Area</vt:lpstr>
      <vt:lpstr>'ΟΛΑ ΤΑ ΝΗΣΙΑ ΕΛΕΓΧΟΜΕΝΟΙ '!Print_Area</vt:lpstr>
      <vt:lpstr>'ΟΛΑ ΤΑ ΝΗΣΙΑ ΜΗ ΕΛΕΓΧΟΜΕΝΟΙ'!Print_Area</vt:lpstr>
      <vt:lpstr>'ΡΟΔΟΣ ΕΛΕΓΧΟΜΕΝΑ'!Print_Area</vt:lpstr>
      <vt:lpstr>'ΡΟΔΟΣ ΜΗ ΕΛΕΓΧΟΜΕΝΑ'!Print_Area</vt:lpstr>
      <vt:lpstr>ΣΑΜΟΣ!Print_Area</vt:lpstr>
      <vt:lpstr>ΧΙΟΣ!Print_Area</vt:lpstr>
      <vt:lpstr>KΑΡΠΑΘΟΣ!Print_Titles</vt:lpstr>
      <vt:lpstr>'ΚΡΗΤΗ ΕΛΕΓΧΟΜΕΝΑ'!Print_Titles</vt:lpstr>
      <vt:lpstr>ΛΕΣΒΟΣ!Print_Titles</vt:lpstr>
      <vt:lpstr>'ΡΟΔΟΣ ΕΛΕΓΧΟΜΕΝΑ'!Print_Titles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Α.Τσόμπου</dc:creator>
  <cp:lastModifiedBy>Λαζάρου Μάριος</cp:lastModifiedBy>
  <cp:lastPrinted>2017-03-16T08:01:43Z</cp:lastPrinted>
  <dcterms:created xsi:type="dcterms:W3CDTF">2013-11-20T08:35:16Z</dcterms:created>
  <dcterms:modified xsi:type="dcterms:W3CDTF">2018-10-08T10:24:10Z</dcterms:modified>
</cp:coreProperties>
</file>