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6-01/ΑΡΧΕΙΑ ΠΡΟΣ ΑΝΑΡΤΗΣΗ/"/>
    </mc:Choice>
  </mc:AlternateContent>
  <xr:revisionPtr revIDLastSave="263" documentId="13_ncr:1_{01785A82-3EB0-4450-8BF5-5BD5440DB0AA}" xr6:coauthVersionLast="47" xr6:coauthVersionMax="47" xr10:uidLastSave="{13980F38-2024-4BDE-8031-D4FE9BE178CB}"/>
  <bookViews>
    <workbookView xWindow="-120" yWindow="-120" windowWidth="29040" windowHeight="15720" tabRatio="95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ΜΟΡΓΟΥ" sheetId="2" r:id="rId4"/>
    <sheet name="ΗΣ ΑΓΙΟΣ ΕΥΣΤΡΑΤΙΟΣ" sheetId="5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ΚΑΛΥΜΝΟΥ'!$A$1:$AN$43</definedName>
    <definedName name="_xlnm._FilterDatabase" localSheetId="2" hidden="1">'ΗΣ ΑΓΑΘΟΝΗΣΙ'!$A$1:$AL$1</definedName>
    <definedName name="_xlnm._FilterDatabase" localSheetId="4" hidden="1">'ΗΣ ΑΓΙΟΣ ΕΥΣΤΡΑΤΙΟΣ'!$A$1:$AM$1</definedName>
    <definedName name="_xlnm._FilterDatabase" localSheetId="3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L7" i="1" l="1"/>
  <c r="D22" i="35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L31" i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M24" i="1"/>
  <c r="L24" i="1"/>
  <c r="R23" i="35"/>
  <c r="F23" i="1" s="1"/>
  <c r="Q23" i="35"/>
  <c r="E23" i="1" s="1"/>
  <c r="P23" i="35"/>
  <c r="O23" i="35"/>
  <c r="N23" i="35"/>
  <c r="M23" i="35"/>
  <c r="L23" i="35"/>
  <c r="K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M20" i="1"/>
  <c r="L20" i="1"/>
  <c r="R19" i="35"/>
  <c r="F19" i="1" s="1"/>
  <c r="Q19" i="35"/>
  <c r="E19" i="1" s="1"/>
  <c r="P19" i="35"/>
  <c r="O19" i="35"/>
  <c r="N19" i="35"/>
  <c r="M19" i="35"/>
  <c r="L19" i="35"/>
  <c r="K19" i="35"/>
  <c r="F19" i="35"/>
  <c r="M19" i="1" s="1"/>
  <c r="E19" i="35"/>
  <c r="L19" i="1" s="1"/>
  <c r="R18" i="35"/>
  <c r="F18" i="1" s="1"/>
  <c r="Q18" i="35"/>
  <c r="P18" i="35"/>
  <c r="O18" i="35"/>
  <c r="N18" i="35"/>
  <c r="M18" i="35"/>
  <c r="L18" i="35"/>
  <c r="K18" i="35"/>
  <c r="M18" i="1"/>
  <c r="L18" i="1"/>
  <c r="R17" i="35"/>
  <c r="F17" i="1" s="1"/>
  <c r="Q17" i="35"/>
  <c r="E17" i="1" s="1"/>
  <c r="P17" i="35"/>
  <c r="O17" i="35"/>
  <c r="N17" i="35"/>
  <c r="M17" i="35"/>
  <c r="L17" i="35"/>
  <c r="K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M12" i="1"/>
  <c r="L12" i="1"/>
  <c r="R11" i="35"/>
  <c r="F11" i="1" s="1"/>
  <c r="Q11" i="35"/>
  <c r="E11" i="1" s="1"/>
  <c r="P11" i="35"/>
  <c r="O11" i="35"/>
  <c r="N11" i="35"/>
  <c r="M11" i="35"/>
  <c r="L11" i="35"/>
  <c r="K11" i="35"/>
  <c r="M11" i="1"/>
  <c r="L11" i="1"/>
  <c r="R10" i="35"/>
  <c r="F10" i="1" s="1"/>
  <c r="Q10" i="35"/>
  <c r="E10" i="1" s="1"/>
  <c r="P10" i="35"/>
  <c r="O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M7" i="1"/>
  <c r="R6" i="35"/>
  <c r="F6" i="1" s="1"/>
  <c r="Q6" i="35"/>
  <c r="E6" i="1" s="1"/>
  <c r="P6" i="35"/>
  <c r="O6" i="35"/>
  <c r="N6" i="35"/>
  <c r="M6" i="35"/>
  <c r="L6" i="35"/>
  <c r="K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F4" i="35"/>
  <c r="M4" i="1" s="1"/>
  <c r="L4" i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<sst xmlns="http://schemas.openxmlformats.org/spreadsheetml/2006/main" count="2900" uniqueCount="582">
  <si>
    <t>Ημερομηνία ενημέρωσης: 02-01-2026</t>
  </si>
  <si>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</si>
  <si>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</si>
  <si>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</si>
  <si>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</si>
  <si>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</si>
  <si>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</si>
  <si>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</si>
  <si>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</si>
  <si>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</si>
  <si>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</si>
  <si>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</si>
  <si>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</si>
  <si>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</si>
  <si>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</si>
  <si>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</si>
  <si>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</si>
  <si>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</si>
  <si>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</si>
  <si>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</si>
  <si>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</si>
  <si>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</si>
  <si>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</si>
  <si>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</si>
  <si>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</si>
  <si>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</si>
  <si>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</si>
  <si>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</si>
  <si>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</si>
  <si>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</si>
  <si>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</si>
  <si>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</si>
  <si>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</si>
  <si>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</si>
  <si>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</si>
  <si>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</si>
  <si>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</si>
  <si>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</si>
  <si>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</si>
  <si>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</si>
  <si>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</si>
  <si>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</si>
  <si>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</si>
  <si>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</si>
  <si>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</si>
  <si>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</si>
  <si>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</si>
  <si>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</si>
  <si>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</si>
  <si>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</si>
  <si>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</si>
  <si>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</si>
  <si>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</si>
  <si>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</si>
  <si>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</si>
  <si>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</si>
  <si>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</si>
  <si>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</si>
  <si>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</si>
  <si>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</si>
  <si>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</si>
  <si>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</si>
  <si>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</si>
  <si>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</si>
  <si>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</si>
  <si>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</si>
  <si>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</si>
  <si>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</si>
  <si>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</si>
  <si>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</si>
  <si>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</si>
  <si>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</si>
  <si>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</si>
  <si>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</si>
  <si>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</si>
  <si>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</si>
  <si>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</si>
  <si>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</si>
  <si>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</si>
  <si>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</si>
  <si>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</si>
  <si>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</si>
  <si>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</si>
  <si>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</si>
  <si>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</si>
  <si>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</si>
  <si>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</si>
  <si>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</si>
  <si>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</si>
  <si>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</si>
  <si>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</si>
  <si>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</si>
  <si>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</si>
  <si>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</si>
  <si>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</si>
  <si>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</si>
  <si>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</si>
  <si>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</si>
  <si>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</si>
  <si>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</si>
  <si>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</si>
  <si>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</si>
  <si>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</si>
  <si>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</si>
  <si>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</si>
  <si>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</si>
  <si>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</si>
  <si>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</si>
  <si>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</si>
  <si>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</si>
  <si>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 xml:space="preserve">ΑΚΥΡΩΣΗ 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</si>
  <si>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</si>
  <si>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</si>
  <si>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</si>
  <si>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</si>
  <si>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</si>
  <si>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</si>
  <si>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</si>
  <si>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</si>
  <si>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</si>
  <si>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</si>
  <si>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</si>
  <si>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</si>
  <si>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</si>
  <si>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</si>
  <si>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</si>
  <si>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</si>
  <si>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</si>
  <si>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</si>
  <si>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</si>
  <si>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</si>
  <si>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</si>
  <si>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</si>
  <si>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</si>
  <si>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</si>
  <si>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</si>
  <si>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</si>
  <si>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</si>
  <si>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ΕΝΕΡΓΟΠΟΙΗΣΗ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</si>
  <si>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</si>
  <si>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</si>
  <si>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</si>
  <si>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</si>
  <si>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</si>
  <si>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</si>
  <si>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</si>
  <si>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</si>
  <si>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</si>
  <si>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</si>
  <si>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</si>
  <si>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</si>
  <si>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</si>
  <si>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</si>
  <si>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ΑΙΤΗΜΑ ΓΙΑ ΟΠΣ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</si>
  <si>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</si>
  <si>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</si>
  <si>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</si>
  <si>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</si>
  <si>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</si>
  <si>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</si>
  <si>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</si>
  <si>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</si>
  <si>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</si>
  <si>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</si>
  <si>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</si>
  <si>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</si>
  <si>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</si>
  <si>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</si>
  <si>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</si>
  <si>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</si>
  <si>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</si>
  <si>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</si>
  <si>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</si>
  <si>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</si>
  <si>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</si>
  <si>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</si>
  <si>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</si>
  <si>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</si>
  <si>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</si>
  <si>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</si>
  <si>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</si>
  <si>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</si>
  <si>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</si>
  <si>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</si>
  <si>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</si>
  <si>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</si>
  <si>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</si>
  <si>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</si>
  <si>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</si>
  <si>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ΑΚΥΡΩΣΗ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</si>
  <si>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</si>
  <si>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</si>
  <si>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</si>
  <si>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</si>
  <si>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</si>
  <si>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</si>
  <si>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</si>
  <si>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</si>
  <si>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</si>
  <si>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</si>
  <si>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</si>
  <si>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</si>
  <si>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</si>
  <si>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</si>
  <si>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</si>
  <si>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</si>
  <si>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</si>
  <si>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ΔΗΛΩΣΗ ΕΤΟΙΜΟΤΗΤΑΣ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</si>
  <si>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</si>
  <si>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</si>
  <si>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</si>
  <si>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</si>
  <si>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</si>
  <si>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</si>
  <si>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</si>
  <si>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</si>
  <si>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</si>
  <si>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14.07.2025</t>
  </si>
  <si>
    <t>20.02.2026</t>
  </si>
  <si>
    <t>25.02.2026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</si>
  <si>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</si>
  <si>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</si>
  <si>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</si>
  <si>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</si>
  <si>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</si>
  <si>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</si>
  <si>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</si>
  <si>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</si>
  <si>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</si>
  <si>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</si>
  <si>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</si>
  <si>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</si>
  <si>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</si>
  <si>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</si>
  <si>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</si>
  <si>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</si>
  <si>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</si>
  <si>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</si>
  <si>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</si>
  <si>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</si>
  <si>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</si>
  <si>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</si>
  <si>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</si>
  <si>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</si>
  <si>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</si>
  <si>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</si>
  <si>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</si>
  <si>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</si>
  <si>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</si>
  <si>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</si>
  <si>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</si>
  <si>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</si>
  <si>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</si>
  <si>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</si>
  <si>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</si>
  <si>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</si>
  <si>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</si>
  <si>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</si>
  <si>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</si>
  <si>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</si>
  <si>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</si>
  <si>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</si>
  <si>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</si>
  <si>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</si>
  <si>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</si>
  <si>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</si>
  <si>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</si>
  <si>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</si>
  <si>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</si>
  <si>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</si>
  <si>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</si>
  <si>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</si>
  <si>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</si>
  <si>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</si>
  <si>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</si>
  <si>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</si>
  <si>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</si>
  <si>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</si>
  <si>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</si>
  <si>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</si>
  <si>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</si>
  <si>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</si>
  <si>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</si>
  <si>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</si>
  <si>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</si>
  <si>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</si>
  <si>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</si>
  <si>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</si>
  <si>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</si>
  <si>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</si>
  <si>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</si>
  <si>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</si>
  <si>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</si>
  <si>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</si>
  <si>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</si>
  <si>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</si>
  <si>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</si>
  <si>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</si>
  <si>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</si>
  <si>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</si>
  <si>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</si>
  <si>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</si>
  <si>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</si>
  <si>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</si>
  <si>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</si>
  <si>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</si>
  <si>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</si>
  <si>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</si>
  <si>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</si>
  <si>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</si>
  <si>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</si>
  <si>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</si>
  <si>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</si>
  <si>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</si>
  <si>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</si>
  <si>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</si>
  <si>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</si>
  <si>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</si>
  <si>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</si>
  <si>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</si>
  <si>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</si>
  <si>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</si>
  <si>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</si>
  <si>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</si>
  <si>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</si>
  <si>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</si>
  <si>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</si>
  <si>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</si>
  <si>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</si>
  <si>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</si>
  <si>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</si>
  <si>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</si>
  <si>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</si>
  <si>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</si>
  <si>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</si>
  <si>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</si>
  <si>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</si>
  <si>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</si>
  <si>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</si>
  <si>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</si>
  <si>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</si>
  <si>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</si>
  <si>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</si>
  <si>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</si>
  <si>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</si>
  <si>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</si>
  <si>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</si>
  <si>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</si>
  <si>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</si>
  <si>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</si>
  <si>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</si>
  <si>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</si>
  <si>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</si>
  <si>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</si>
  <si>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</si>
  <si>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</si>
  <si>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</si>
  <si>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</si>
  <si>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</si>
  <si>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</si>
  <si>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</si>
  <si>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</si>
  <si>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</si>
  <si>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</si>
  <si>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</si>
  <si>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</si>
  <si>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</si>
  <si>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</si>
  <si>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</si>
  <si>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</si>
  <si>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</si>
  <si>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</si>
  <si>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</si>
  <si>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</si>
  <si>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</si>
  <si>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</si>
  <si>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</si>
  <si>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</si>
  <si>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</si>
  <si>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</si>
  <si>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</si>
  <si>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</si>
  <si>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</si>
  <si>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</si>
  <si>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</si>
  <si>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</si>
  <si>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</si>
  <si>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</si>
  <si>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</si>
  <si>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</si>
  <si>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</si>
  <si>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</si>
  <si>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</si>
  <si>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</si>
  <si>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</si>
  <si>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</si>
  <si>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06.05.2025</t>
  </si>
  <si>
    <t>05107</t>
  </si>
  <si>
    <t>ΦΥΤΩΡΙΟ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</si>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</sst>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1" zoomScale="70" zoomScaleNormal="70" workbookViewId="0">
      <selection activeCell="A10" sqref="A10:XFD10"/>
    </sheetView>
  </sheetViews>
  <sheetFormatPr defaultRowHeight="1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</row>
    <row r="4" spans="2:13">
      <c r="B4" s="9">
        <v>1</v>
      </c>
      <c r="C4" s="18" t="s">
        <v>14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0</v>
      </c>
      <c r="M4" s="22">
        <f>'ΣΥΓΚΕΝΤΡΩΤΙΚΟΣ ΠΙΝΑΚΑΣ'!F4</f>
        <v>5.6800000000000003E-2</v>
      </c>
    </row>
    <row r="5" spans="2:13">
      <c r="B5" s="9">
        <v>2</v>
      </c>
      <c r="C5" s="18" t="s">
        <v>15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v>0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>
      <c r="B6" s="9">
        <v>3</v>
      </c>
      <c r="C6" s="18" t="s">
        <v>16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>
      <c r="B7" s="9">
        <v>4</v>
      </c>
      <c r="C7" s="18" t="s">
        <v>17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0</v>
      </c>
      <c r="M7" s="19">
        <f>'ΣΥΓΚΕΝΤΡΩΤΙΚΟΣ ΠΙΝΑΚΑΣ'!F7</f>
        <v>0</v>
      </c>
    </row>
    <row r="8" spans="2:13">
      <c r="B8" s="9">
        <v>5</v>
      </c>
      <c r="C8" s="18" t="s">
        <v>18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>
      <c r="B9" s="9">
        <v>6</v>
      </c>
      <c r="C9" s="18" t="s">
        <v>19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>
      <c r="B10" s="9">
        <v>7</v>
      </c>
      <c r="C10" s="18" t="s">
        <v>20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2</v>
      </c>
      <c r="H10" s="18">
        <f>'ΣΥΓΚΕΝΤΡΩΤΙΚΟΣ ΠΙΝΑΚΑΣ'!L10+'ΣΥΓΚΕΝΤΡΩΤΙΚΟΣ ΠΙΝΑΚΑΣ'!N10+'ΣΥΓΚΕΝΤΡΩΤΙΚΟΣ ΠΙΝΑΚΑΣ'!P10</f>
        <v>6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>
      <c r="B11" s="9">
        <v>8</v>
      </c>
      <c r="C11" s="18" t="s">
        <v>21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0</v>
      </c>
      <c r="M11" s="19">
        <f>'ΣΥΓΚΕΝΤΡΩΤΙΚΟΣ ΠΙΝΑΚΑΣ'!F11</f>
        <v>0</v>
      </c>
    </row>
    <row r="12" spans="2:13">
      <c r="B12" s="9">
        <v>9</v>
      </c>
      <c r="C12" s="18" t="s">
        <v>22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0</v>
      </c>
      <c r="M12" s="19">
        <f>'ΣΥΓΚΕΝΤΡΩΤΙΚΟΣ ΠΙΝΑΚΑΣ'!F12</f>
        <v>0</v>
      </c>
    </row>
    <row r="13" spans="2:13">
      <c r="B13" s="9">
        <v>10</v>
      </c>
      <c r="C13" s="18" t="s">
        <v>23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>
      <c r="B14" s="17">
        <v>11</v>
      </c>
      <c r="C14" s="18" t="s">
        <v>24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>
      <c r="B15" s="9">
        <v>12</v>
      </c>
      <c r="C15" s="18" t="s">
        <v>25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>
      <c r="B16" s="17">
        <v>13</v>
      </c>
      <c r="C16" s="18" t="s">
        <v>26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>
      <c r="B17" s="9">
        <v>14</v>
      </c>
      <c r="C17" s="18" t="s">
        <v>27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>
      <c r="B18" s="17">
        <v>15</v>
      </c>
      <c r="C18" s="18" t="s">
        <v>28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10</v>
      </c>
      <c r="M18" s="19">
        <f>'ΣΥΓΚΕΝΤΡΩΤΙΚΟΣ ΠΙΝΑΚΑΣ'!F18</f>
        <v>2.4</v>
      </c>
    </row>
    <row r="19" spans="2:13">
      <c r="B19" s="17">
        <v>16</v>
      </c>
      <c r="C19" s="18" t="s">
        <v>29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>
      <c r="B20" s="9">
        <v>17</v>
      </c>
      <c r="C20" s="18" t="s">
        <v>30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0</v>
      </c>
      <c r="M20" s="19">
        <f>'ΣΥΓΚΕΝΤΡΩΤΙΚΟΣ ΠΙΝΑΚΑΣ'!F20</f>
        <v>0</v>
      </c>
    </row>
    <row r="21" spans="2:13">
      <c r="B21" s="9">
        <v>18</v>
      </c>
      <c r="C21" s="18" t="s">
        <v>31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>
      <c r="B22" s="17">
        <v>19</v>
      </c>
      <c r="C22" s="18" t="s">
        <v>32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>
      <c r="B23" s="9">
        <v>20</v>
      </c>
      <c r="C23" s="18" t="s">
        <v>33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>
      <c r="B24" s="9">
        <v>21</v>
      </c>
      <c r="C24" s="18" t="s">
        <v>34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0</v>
      </c>
      <c r="M24" s="19">
        <f>'ΣΥΓΚΕΝΤΡΩΤΙΚΟΣ ΠΙΝΑΚΑΣ'!F24</f>
        <v>0</v>
      </c>
    </row>
    <row r="25" spans="2:13">
      <c r="B25" s="17">
        <v>22</v>
      </c>
      <c r="C25" s="18" t="s">
        <v>35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>
      <c r="B26" s="17">
        <v>23</v>
      </c>
      <c r="C26" s="18" t="s">
        <v>36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>
      <c r="B27" s="9">
        <v>24</v>
      </c>
      <c r="C27" s="18" t="s">
        <v>37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>
      <c r="B28" s="9">
        <v>25</v>
      </c>
      <c r="C28" s="18" t="s">
        <v>38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0</v>
      </c>
      <c r="M28" s="19">
        <f>'ΣΥΓΚΕΝΤΡΩΤΙΚΟΣ ΠΙΝΑΚΑΣ'!F28</f>
        <v>0</v>
      </c>
    </row>
    <row r="29" spans="2:13">
      <c r="B29" s="9">
        <v>26</v>
      </c>
      <c r="C29" s="18" t="s">
        <v>39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>
      <c r="B30" s="9">
        <v>27</v>
      </c>
      <c r="C30" s="18" t="s">
        <v>40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>
      <c r="B31" s="9">
        <v>28</v>
      </c>
      <c r="C31" s="18" t="s">
        <v>41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7</v>
      </c>
      <c r="M31" s="19">
        <f>'ΣΥΓΚΕΝΤΡΩΤΙΚΟΣ ΠΙΝΑΚΑΣ'!F31</f>
        <v>36.989999999999995</v>
      </c>
    </row>
    <row r="33" spans="2:10" ht="15" customHeight="1">
      <c r="B33" s="31" t="s">
        <v>42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>
      <c r="B34" s="31" t="s">
        <v>43</v>
      </c>
      <c r="C34" s="31"/>
      <c r="D34" s="31"/>
      <c r="E34" s="31"/>
      <c r="F34" s="31"/>
      <c r="G34" s="31"/>
      <c r="H34" s="31"/>
      <c r="I34" s="31"/>
    </row>
    <row r="35" spans="2:10">
      <c r="B35" s="32" t="s">
        <v>44</v>
      </c>
      <c r="C35" s="32"/>
      <c r="D35" s="32"/>
      <c r="E35" s="32"/>
      <c r="F35" s="32"/>
      <c r="G35" s="32"/>
      <c r="H35" s="32"/>
      <c r="I35" s="32"/>
    </row>
    <row r="36" spans="2:10">
      <c r="B36" s="32" t="s">
        <v>45</v>
      </c>
      <c r="C36" s="32"/>
      <c r="D36" s="32"/>
      <c r="E36" s="32"/>
      <c r="F36" s="32"/>
      <c r="G36" s="32"/>
      <c r="H36" s="32"/>
      <c r="I36" s="32"/>
    </row>
    <row r="37" spans="2:10">
      <c r="B37" s="32" t="s">
        <v>46</v>
      </c>
      <c r="C37" s="32"/>
      <c r="D37" s="32"/>
      <c r="E37" s="32"/>
      <c r="F37" s="32"/>
      <c r="G37" s="32"/>
      <c r="H37" s="32"/>
      <c r="I37" s="32"/>
    </row>
    <row r="38" spans="2:10">
      <c r="B38" s="31" t="s">
        <v>47</v>
      </c>
      <c r="C38" s="31"/>
      <c r="D38" s="31"/>
      <c r="E38" s="31"/>
      <c r="F38" s="31"/>
      <c r="G38" s="31"/>
      <c r="H38" s="31"/>
      <c r="I38" s="31"/>
    </row>
    <row r="39" spans="2:10">
      <c r="B39" s="31"/>
      <c r="C39" s="31"/>
      <c r="D39" s="31"/>
      <c r="E39" s="31"/>
      <c r="F39" s="31"/>
      <c r="G39" s="31"/>
      <c r="H39" s="31"/>
      <c r="I39" s="31"/>
    </row>
    <row r="40" spans="2:10">
      <c r="B40" s="31" t="s">
        <v>48</v>
      </c>
      <c r="C40" s="31"/>
      <c r="D40" s="31"/>
      <c r="E40" s="31"/>
      <c r="F40" s="31"/>
      <c r="G40" s="31"/>
      <c r="H40" s="31"/>
      <c r="I40" s="31"/>
    </row>
    <row r="41" spans="2:10">
      <c r="B41" s="31"/>
      <c r="C41" s="31"/>
      <c r="D41" s="31"/>
      <c r="E41" s="31"/>
      <c r="F41" s="31"/>
      <c r="G41" s="31"/>
      <c r="H41" s="31"/>
      <c r="I41" s="31"/>
    </row>
    <row r="42" spans="2:10">
      <c r="B42" s="31"/>
      <c r="C42" s="31"/>
      <c r="D42" s="31"/>
      <c r="E42" s="31"/>
      <c r="F42" s="31"/>
      <c r="G42" s="31"/>
      <c r="H42" s="31"/>
      <c r="I42" s="31"/>
    </row>
    <row r="43" spans="2:10">
      <c r="B43" s="31" t="s">
        <v>49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topLeftCell="P1" zoomScale="80" zoomScaleNormal="80" workbookViewId="0">
      <pane ySplit="1" topLeftCell="A2" activePane="bottomLeft" state="frozen"/>
      <selection pane="bottomLeft" activeCell="C8" sqref="C8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38" ht="60.75">
      <c r="A2" s="9">
        <v>1</v>
      </c>
      <c r="B2" s="12" t="s">
        <v>207</v>
      </c>
      <c r="C2" s="12" t="s">
        <v>208</v>
      </c>
      <c r="D2" s="12" t="s">
        <v>209</v>
      </c>
      <c r="E2" s="12" t="s">
        <v>210</v>
      </c>
      <c r="F2" s="12" t="s">
        <v>211</v>
      </c>
      <c r="G2" s="9">
        <v>223249</v>
      </c>
      <c r="H2" s="9" t="s">
        <v>212</v>
      </c>
      <c r="I2" s="9">
        <v>3</v>
      </c>
      <c r="J2" s="9">
        <v>3.53</v>
      </c>
      <c r="K2" s="9" t="s">
        <v>115</v>
      </c>
      <c r="L2" s="13" t="s">
        <v>213</v>
      </c>
      <c r="M2" s="12" t="s">
        <v>117</v>
      </c>
      <c r="N2" s="12" t="s">
        <v>214</v>
      </c>
      <c r="O2" s="12" t="s">
        <v>208</v>
      </c>
      <c r="P2" s="12" t="s">
        <v>208</v>
      </c>
      <c r="Q2" s="9" t="s">
        <v>120</v>
      </c>
      <c r="R2" s="9" t="s">
        <v>215</v>
      </c>
      <c r="S2" s="9"/>
      <c r="T2" s="9" t="s">
        <v>163</v>
      </c>
      <c r="U2" s="9" t="s">
        <v>212</v>
      </c>
      <c r="V2" s="9"/>
      <c r="W2" s="9"/>
      <c r="X2" s="9"/>
      <c r="Y2" s="9"/>
      <c r="Z2" s="9" t="s">
        <v>212</v>
      </c>
      <c r="AA2" s="12" t="s">
        <v>212</v>
      </c>
      <c r="AB2" s="9" t="s">
        <v>216</v>
      </c>
      <c r="AC2" s="9"/>
      <c r="AD2" s="9" t="s">
        <v>217</v>
      </c>
      <c r="AE2" s="9" t="s">
        <v>218</v>
      </c>
      <c r="AF2" s="9" t="s">
        <v>219</v>
      </c>
      <c r="AG2" s="9"/>
      <c r="AH2" s="9"/>
      <c r="AI2" s="9"/>
      <c r="AJ2" s="9"/>
      <c r="AK2" s="9"/>
      <c r="AL2" s="9"/>
    </row>
    <row r="11" spans="1:38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zoomScale="80" zoomScaleNormal="80" workbookViewId="0">
      <pane ySplit="1" topLeftCell="A2" activePane="bottomLeft" state="frozen"/>
      <selection pane="bottomLeft" activeCell="F13" sqref="F13"/>
      <selection activeCell="R1" sqref="R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76.5" customHeight="1">
      <c r="A2" s="9">
        <v>1</v>
      </c>
      <c r="B2" s="12" t="s">
        <v>110</v>
      </c>
      <c r="C2" s="9" t="s">
        <v>220</v>
      </c>
      <c r="D2" s="9" t="s">
        <v>220</v>
      </c>
      <c r="E2" s="12" t="s">
        <v>112</v>
      </c>
      <c r="F2" s="12" t="s">
        <v>113</v>
      </c>
      <c r="G2" s="9">
        <v>2280</v>
      </c>
      <c r="H2" s="9" t="s">
        <v>167</v>
      </c>
      <c r="I2" s="9">
        <v>3.7999999999999999E-2</v>
      </c>
      <c r="J2" s="9">
        <v>0.14000000000000001</v>
      </c>
      <c r="K2" s="9" t="s">
        <v>115</v>
      </c>
      <c r="L2" s="13" t="s">
        <v>221</v>
      </c>
      <c r="M2" s="12" t="s">
        <v>117</v>
      </c>
      <c r="N2" s="12" t="s">
        <v>222</v>
      </c>
      <c r="O2" s="9" t="s">
        <v>223</v>
      </c>
      <c r="P2" s="9" t="s">
        <v>223</v>
      </c>
      <c r="Q2" s="9" t="s">
        <v>224</v>
      </c>
      <c r="R2" s="9" t="s">
        <v>225</v>
      </c>
      <c r="S2" s="9" t="s">
        <v>226</v>
      </c>
      <c r="T2" s="9" t="s">
        <v>123</v>
      </c>
      <c r="U2" s="9"/>
      <c r="V2" s="9" t="s">
        <v>124</v>
      </c>
      <c r="W2" s="9"/>
      <c r="X2" s="9"/>
      <c r="Y2" s="9" t="s">
        <v>137</v>
      </c>
      <c r="Z2" s="9" t="s">
        <v>126</v>
      </c>
      <c r="AA2" s="9" t="s">
        <v>126</v>
      </c>
      <c r="AB2" s="9"/>
      <c r="AC2" s="9"/>
      <c r="AD2" s="9"/>
      <c r="AE2" s="9"/>
      <c r="AF2" s="9"/>
      <c r="AG2" s="9"/>
      <c r="AH2" s="9"/>
      <c r="AI2" s="9"/>
      <c r="AJ2" s="12" t="s">
        <v>127</v>
      </c>
      <c r="AK2" s="9"/>
      <c r="AL2" s="9"/>
      <c r="AM2"/>
      <c r="AN2"/>
    </row>
    <row r="12" spans="1:40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pane="bottomLeft" activeCell="G11" sqref="G11"/>
      <selection activeCell="P1" sqref="P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80.25" customHeight="1">
      <c r="A2" s="9">
        <v>1</v>
      </c>
      <c r="B2" s="12" t="s">
        <v>110</v>
      </c>
      <c r="C2" s="9" t="s">
        <v>227</v>
      </c>
      <c r="D2" s="9" t="s">
        <v>227</v>
      </c>
      <c r="E2" s="12" t="s">
        <v>112</v>
      </c>
      <c r="F2" s="12" t="s">
        <v>113</v>
      </c>
      <c r="G2" s="9">
        <v>2261</v>
      </c>
      <c r="H2" s="9" t="s">
        <v>114</v>
      </c>
      <c r="I2" s="9">
        <v>7.0000000000000007E-2</v>
      </c>
      <c r="J2" s="9">
        <v>0.31359999999999999</v>
      </c>
      <c r="K2" s="9" t="s">
        <v>115</v>
      </c>
      <c r="L2" s="13" t="s">
        <v>228</v>
      </c>
      <c r="M2" s="12" t="s">
        <v>117</v>
      </c>
      <c r="N2" s="12" t="s">
        <v>229</v>
      </c>
      <c r="O2" s="9" t="s">
        <v>230</v>
      </c>
      <c r="P2" s="9" t="s">
        <v>134</v>
      </c>
      <c r="Q2" s="9" t="s">
        <v>134</v>
      </c>
      <c r="R2" s="9" t="s">
        <v>225</v>
      </c>
      <c r="S2" s="9" t="s">
        <v>122</v>
      </c>
      <c r="T2" s="9" t="s">
        <v>123</v>
      </c>
      <c r="U2" s="9"/>
      <c r="V2" s="9" t="s">
        <v>124</v>
      </c>
      <c r="W2" s="9"/>
      <c r="X2" s="9"/>
      <c r="Y2" s="9" t="s">
        <v>226</v>
      </c>
      <c r="Z2" s="9" t="s">
        <v>126</v>
      </c>
      <c r="AA2" s="9" t="s">
        <v>126</v>
      </c>
      <c r="AB2" s="9"/>
      <c r="AC2" s="9"/>
      <c r="AD2" s="9"/>
      <c r="AE2" s="9"/>
      <c r="AF2" s="9"/>
      <c r="AG2" s="9"/>
      <c r="AH2" s="9"/>
      <c r="AI2" s="9"/>
      <c r="AJ2" s="12" t="s">
        <v>127</v>
      </c>
      <c r="AK2" s="9"/>
      <c r="AL2" s="9"/>
      <c r="AM2"/>
      <c r="AN2"/>
    </row>
    <row r="3" spans="1:40" ht="75.599999999999994" customHeight="1">
      <c r="A3" s="9">
        <v>2</v>
      </c>
      <c r="B3" s="12" t="s">
        <v>110</v>
      </c>
      <c r="C3" s="9" t="s">
        <v>227</v>
      </c>
      <c r="D3" s="9" t="s">
        <v>227</v>
      </c>
      <c r="E3" s="12" t="s">
        <v>172</v>
      </c>
      <c r="F3" s="12" t="s">
        <v>231</v>
      </c>
      <c r="G3" s="9">
        <v>14497</v>
      </c>
      <c r="H3" s="28" t="s">
        <v>174</v>
      </c>
      <c r="I3" s="9">
        <v>0.05</v>
      </c>
      <c r="J3" s="9">
        <v>0.12</v>
      </c>
      <c r="K3" s="9" t="s">
        <v>115</v>
      </c>
      <c r="L3" s="13" t="s">
        <v>232</v>
      </c>
      <c r="M3" s="12" t="s">
        <v>117</v>
      </c>
      <c r="N3" s="12" t="s">
        <v>233</v>
      </c>
      <c r="O3" s="9" t="s">
        <v>230</v>
      </c>
      <c r="P3" s="9" t="s">
        <v>134</v>
      </c>
      <c r="Q3" s="9" t="s">
        <v>134</v>
      </c>
      <c r="R3" s="9"/>
      <c r="S3" s="9"/>
      <c r="T3" s="9" t="s">
        <v>123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pane="bottomLeft" activeCell="H26" sqref="H26"/>
      <selection activeCell="V1" sqref="V1"/>
    </sheetView>
  </sheetViews>
  <sheetFormatPr defaultRowHeight="1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42">
      <c r="A2" s="3">
        <v>1</v>
      </c>
      <c r="B2" s="4" t="s">
        <v>189</v>
      </c>
      <c r="C2" s="3" t="s">
        <v>234</v>
      </c>
      <c r="D2" s="3" t="s">
        <v>235</v>
      </c>
      <c r="E2" s="4" t="s">
        <v>112</v>
      </c>
      <c r="F2" s="4" t="s">
        <v>155</v>
      </c>
      <c r="G2" s="3">
        <v>515</v>
      </c>
      <c r="H2" s="3" t="s">
        <v>199</v>
      </c>
      <c r="I2" s="3">
        <v>8.4000000000000005E-2</v>
      </c>
      <c r="J2" s="3">
        <v>0.28000000000000003</v>
      </c>
      <c r="K2" s="3" t="s">
        <v>115</v>
      </c>
      <c r="L2" s="5" t="s">
        <v>236</v>
      </c>
      <c r="M2" s="4" t="s">
        <v>117</v>
      </c>
      <c r="N2" s="4" t="s">
        <v>237</v>
      </c>
      <c r="O2" s="3" t="s">
        <v>238</v>
      </c>
      <c r="P2" s="3" t="s">
        <v>239</v>
      </c>
      <c r="Q2" s="3" t="s">
        <v>239</v>
      </c>
      <c r="R2" s="3" t="s">
        <v>240</v>
      </c>
      <c r="S2" s="3"/>
      <c r="T2" s="3"/>
      <c r="U2" s="3"/>
      <c r="V2" s="3" t="s">
        <v>205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241</v>
      </c>
      <c r="AL2" s="3"/>
      <c r="AM2"/>
      <c r="AN2"/>
    </row>
    <row r="12" spans="1:40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75">
      <c r="A2" s="9">
        <v>1</v>
      </c>
      <c r="B2" s="12" t="s">
        <v>189</v>
      </c>
      <c r="C2" s="9" t="s">
        <v>242</v>
      </c>
      <c r="D2" s="9" t="s">
        <v>243</v>
      </c>
      <c r="E2" s="12" t="s">
        <v>140</v>
      </c>
      <c r="F2" s="12" t="s">
        <v>155</v>
      </c>
      <c r="G2" s="9">
        <v>1705</v>
      </c>
      <c r="H2" s="9" t="s">
        <v>244</v>
      </c>
      <c r="I2" s="9">
        <v>3.75</v>
      </c>
      <c r="J2" s="9">
        <v>7.5</v>
      </c>
      <c r="K2" s="9" t="s">
        <v>115</v>
      </c>
      <c r="L2" s="12" t="s">
        <v>245</v>
      </c>
      <c r="M2" s="12" t="s">
        <v>117</v>
      </c>
      <c r="N2" s="12" t="s">
        <v>246</v>
      </c>
      <c r="O2" s="9" t="s">
        <v>242</v>
      </c>
      <c r="P2" s="9" t="s">
        <v>242</v>
      </c>
      <c r="Q2" s="9" t="s">
        <v>242</v>
      </c>
      <c r="R2" s="9" t="s">
        <v>247</v>
      </c>
      <c r="S2" s="9"/>
      <c r="T2" s="9"/>
      <c r="U2" s="9"/>
      <c r="V2" s="9" t="s">
        <v>135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241</v>
      </c>
      <c r="AL2" s="9"/>
      <c r="AM2"/>
      <c r="AN2"/>
    </row>
    <row r="3" spans="1:40" ht="75">
      <c r="A3" s="9">
        <v>2</v>
      </c>
      <c r="B3" s="12" t="s">
        <v>153</v>
      </c>
      <c r="C3" s="9" t="s">
        <v>242</v>
      </c>
      <c r="D3" s="9" t="s">
        <v>243</v>
      </c>
      <c r="E3" s="12" t="s">
        <v>140</v>
      </c>
      <c r="F3" s="12" t="s">
        <v>155</v>
      </c>
      <c r="G3" s="9"/>
      <c r="H3" s="9" t="s">
        <v>248</v>
      </c>
      <c r="I3" s="9">
        <v>3.75</v>
      </c>
      <c r="J3" s="9">
        <v>7.5</v>
      </c>
      <c r="K3" s="9" t="s">
        <v>115</v>
      </c>
      <c r="L3" s="13" t="s">
        <v>249</v>
      </c>
      <c r="M3" s="12" t="s">
        <v>117</v>
      </c>
      <c r="N3" s="12" t="s">
        <v>250</v>
      </c>
      <c r="O3" s="9" t="s">
        <v>242</v>
      </c>
      <c r="P3" s="9" t="s">
        <v>242</v>
      </c>
      <c r="Q3" s="12" t="s">
        <v>251</v>
      </c>
      <c r="R3" s="9" t="s">
        <v>248</v>
      </c>
      <c r="S3" s="9"/>
      <c r="T3" s="9" t="s">
        <v>163</v>
      </c>
      <c r="U3" s="9" t="s">
        <v>248</v>
      </c>
      <c r="V3" s="9"/>
      <c r="W3" s="9"/>
      <c r="X3" s="9"/>
      <c r="Y3" s="9"/>
      <c r="Z3" s="9" t="s">
        <v>248</v>
      </c>
      <c r="AA3" s="9" t="s">
        <v>248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zoomScale="91" zoomScaleNormal="91" workbookViewId="0">
      <pane ySplit="1" topLeftCell="A2" activePane="bottomLeft" state="frozen"/>
      <selection pane="bottomLeft" activeCell="B16" sqref="B16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9.95" customHeight="1">
      <c r="A2" s="9">
        <v>1</v>
      </c>
      <c r="B2" s="12" t="s">
        <v>252</v>
      </c>
      <c r="C2" s="9" t="s">
        <v>253</v>
      </c>
      <c r="D2" s="9" t="s">
        <v>254</v>
      </c>
      <c r="E2" s="12" t="s">
        <v>172</v>
      </c>
      <c r="F2" s="12" t="s">
        <v>255</v>
      </c>
      <c r="G2" s="9">
        <v>4364</v>
      </c>
      <c r="H2" s="9" t="s">
        <v>256</v>
      </c>
      <c r="I2" s="9">
        <v>0.4</v>
      </c>
      <c r="J2" s="9">
        <v>0.96</v>
      </c>
      <c r="K2" s="9" t="s">
        <v>115</v>
      </c>
      <c r="L2" s="12"/>
      <c r="M2" s="12" t="s">
        <v>117</v>
      </c>
      <c r="N2" s="12" t="s">
        <v>257</v>
      </c>
      <c r="O2" s="12"/>
      <c r="P2" s="12" t="s">
        <v>258</v>
      </c>
      <c r="Q2" s="9"/>
      <c r="R2" s="9"/>
      <c r="S2" s="9"/>
      <c r="T2" s="9" t="s">
        <v>163</v>
      </c>
      <c r="U2" s="9"/>
      <c r="V2" s="9"/>
      <c r="W2" s="9"/>
      <c r="X2" s="9"/>
      <c r="Y2" s="9" t="s">
        <v>259</v>
      </c>
      <c r="Z2" s="9" t="s">
        <v>260</v>
      </c>
      <c r="AA2" s="9"/>
      <c r="AB2" s="9" t="s">
        <v>261</v>
      </c>
      <c r="AC2" s="9"/>
      <c r="AD2" s="9" t="s">
        <v>262</v>
      </c>
      <c r="AE2" s="9" t="s">
        <v>263</v>
      </c>
      <c r="AF2" s="9"/>
      <c r="AG2" s="9"/>
      <c r="AH2" s="9" t="s">
        <v>264</v>
      </c>
      <c r="AI2" s="9"/>
      <c r="AJ2" s="12"/>
      <c r="AK2" s="9"/>
      <c r="AL2" s="9"/>
      <c r="AM2"/>
      <c r="AN2"/>
    </row>
    <row r="3" spans="1:40" s="1" customFormat="1" ht="69.95" customHeight="1">
      <c r="A3" s="9">
        <v>2</v>
      </c>
      <c r="B3" s="12" t="s">
        <v>110</v>
      </c>
      <c r="C3" s="9" t="s">
        <v>253</v>
      </c>
      <c r="D3" s="9" t="s">
        <v>265</v>
      </c>
      <c r="E3" s="12" t="s">
        <v>172</v>
      </c>
      <c r="F3" s="12" t="s">
        <v>155</v>
      </c>
      <c r="G3" s="9">
        <v>1668</v>
      </c>
      <c r="H3" s="9" t="s">
        <v>156</v>
      </c>
      <c r="I3" s="9">
        <v>2</v>
      </c>
      <c r="J3" s="9">
        <v>5</v>
      </c>
      <c r="K3" s="9" t="s">
        <v>115</v>
      </c>
      <c r="L3" s="13" t="s">
        <v>266</v>
      </c>
      <c r="M3" s="12" t="s">
        <v>117</v>
      </c>
      <c r="N3" s="12" t="s">
        <v>267</v>
      </c>
      <c r="O3" s="12" t="s">
        <v>268</v>
      </c>
      <c r="P3" s="12" t="s">
        <v>269</v>
      </c>
      <c r="Q3" s="9" t="s">
        <v>269</v>
      </c>
      <c r="R3" s="9" t="s">
        <v>270</v>
      </c>
      <c r="S3" s="9"/>
      <c r="T3" s="9"/>
      <c r="U3" s="9"/>
      <c r="V3" s="9" t="s">
        <v>135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241</v>
      </c>
      <c r="AL3" s="9"/>
      <c r="AM3"/>
      <c r="AN3"/>
    </row>
    <row r="4" spans="1:40" s="1" customFormat="1" ht="69.95" customHeight="1">
      <c r="A4" s="9">
        <v>3</v>
      </c>
      <c r="B4" s="12" t="s">
        <v>110</v>
      </c>
      <c r="C4" s="9" t="s">
        <v>253</v>
      </c>
      <c r="D4" s="9" t="s">
        <v>265</v>
      </c>
      <c r="E4" s="12" t="s">
        <v>172</v>
      </c>
      <c r="F4" s="12" t="s">
        <v>155</v>
      </c>
      <c r="G4" s="9">
        <v>1669</v>
      </c>
      <c r="H4" s="9" t="s">
        <v>156</v>
      </c>
      <c r="I4" s="9">
        <v>3</v>
      </c>
      <c r="J4" s="9">
        <v>9</v>
      </c>
      <c r="K4" s="9" t="s">
        <v>115</v>
      </c>
      <c r="L4" s="13" t="s">
        <v>271</v>
      </c>
      <c r="M4" s="12" t="s">
        <v>117</v>
      </c>
      <c r="N4" s="12" t="s">
        <v>272</v>
      </c>
      <c r="O4" s="12" t="s">
        <v>273</v>
      </c>
      <c r="P4" s="12" t="s">
        <v>269</v>
      </c>
      <c r="Q4" s="9" t="s">
        <v>269</v>
      </c>
      <c r="R4" s="9" t="s">
        <v>270</v>
      </c>
      <c r="S4" s="9"/>
      <c r="T4" s="9"/>
      <c r="U4" s="9"/>
      <c r="V4" s="9" t="s">
        <v>135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274</v>
      </c>
      <c r="AL4" s="9"/>
      <c r="AM4"/>
      <c r="AN4"/>
    </row>
    <row r="5" spans="1:40" s="1" customFormat="1" ht="69.95" customHeight="1">
      <c r="A5" s="9">
        <v>4</v>
      </c>
      <c r="B5" s="12" t="s">
        <v>110</v>
      </c>
      <c r="C5" s="9" t="s">
        <v>253</v>
      </c>
      <c r="D5" s="9" t="s">
        <v>265</v>
      </c>
      <c r="E5" s="12" t="s">
        <v>112</v>
      </c>
      <c r="F5" s="12" t="s">
        <v>155</v>
      </c>
      <c r="G5" s="9">
        <v>1670</v>
      </c>
      <c r="H5" s="9" t="s">
        <v>156</v>
      </c>
      <c r="I5" s="9">
        <v>2.6</v>
      </c>
      <c r="J5" s="9">
        <v>10</v>
      </c>
      <c r="K5" s="9" t="s">
        <v>115</v>
      </c>
      <c r="L5" s="13" t="s">
        <v>275</v>
      </c>
      <c r="M5" s="12" t="s">
        <v>117</v>
      </c>
      <c r="N5" s="12" t="s">
        <v>276</v>
      </c>
      <c r="O5" s="12" t="s">
        <v>268</v>
      </c>
      <c r="P5" s="12" t="s">
        <v>269</v>
      </c>
      <c r="Q5" s="9" t="s">
        <v>269</v>
      </c>
      <c r="R5" s="9" t="s">
        <v>277</v>
      </c>
      <c r="S5" s="9"/>
      <c r="T5" s="9"/>
      <c r="U5" s="9"/>
      <c r="V5" s="9" t="s">
        <v>278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279</v>
      </c>
      <c r="AL5" s="9"/>
      <c r="AM5"/>
      <c r="AN5"/>
    </row>
    <row r="6" spans="1:40" s="1" customFormat="1" ht="69.95" customHeight="1">
      <c r="A6" s="9">
        <v>5</v>
      </c>
      <c r="B6" s="12" t="s">
        <v>110</v>
      </c>
      <c r="C6" s="9" t="s">
        <v>253</v>
      </c>
      <c r="D6" s="9" t="s">
        <v>265</v>
      </c>
      <c r="E6" s="12" t="s">
        <v>172</v>
      </c>
      <c r="F6" s="12" t="s">
        <v>155</v>
      </c>
      <c r="G6" s="9">
        <v>1671</v>
      </c>
      <c r="H6" s="9" t="s">
        <v>156</v>
      </c>
      <c r="I6" s="9">
        <v>2</v>
      </c>
      <c r="J6" s="9">
        <v>5</v>
      </c>
      <c r="K6" s="9" t="s">
        <v>115</v>
      </c>
      <c r="L6" s="13" t="s">
        <v>280</v>
      </c>
      <c r="M6" s="12" t="s">
        <v>117</v>
      </c>
      <c r="N6" s="12" t="s">
        <v>281</v>
      </c>
      <c r="O6" s="12" t="s">
        <v>268</v>
      </c>
      <c r="P6" s="12" t="s">
        <v>269</v>
      </c>
      <c r="Q6" s="9" t="s">
        <v>269</v>
      </c>
      <c r="R6" s="9" t="s">
        <v>270</v>
      </c>
      <c r="S6" s="9"/>
      <c r="T6" s="9"/>
      <c r="U6" s="9"/>
      <c r="V6" s="9" t="s">
        <v>135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282</v>
      </c>
      <c r="AL6" s="9"/>
      <c r="AM6"/>
      <c r="AN6"/>
    </row>
    <row r="7" spans="1:40" s="1" customFormat="1" ht="69.95" customHeight="1">
      <c r="A7" s="9">
        <v>6</v>
      </c>
      <c r="B7" s="12" t="s">
        <v>110</v>
      </c>
      <c r="C7" s="9" t="s">
        <v>253</v>
      </c>
      <c r="D7" s="9" t="s">
        <v>265</v>
      </c>
      <c r="E7" s="12" t="s">
        <v>112</v>
      </c>
      <c r="F7" s="12" t="s">
        <v>155</v>
      </c>
      <c r="G7" s="9">
        <v>1672</v>
      </c>
      <c r="H7" s="9" t="s">
        <v>156</v>
      </c>
      <c r="I7" s="9">
        <v>2.6</v>
      </c>
      <c r="J7" s="9">
        <v>10</v>
      </c>
      <c r="K7" s="9" t="s">
        <v>115</v>
      </c>
      <c r="L7" s="13" t="s">
        <v>283</v>
      </c>
      <c r="M7" s="12" t="s">
        <v>117</v>
      </c>
      <c r="N7" s="12" t="s">
        <v>284</v>
      </c>
      <c r="O7" s="12" t="s">
        <v>268</v>
      </c>
      <c r="P7" s="12" t="s">
        <v>269</v>
      </c>
      <c r="Q7" s="9" t="s">
        <v>269</v>
      </c>
      <c r="R7" s="9" t="s">
        <v>277</v>
      </c>
      <c r="S7" s="9"/>
      <c r="T7" s="9"/>
      <c r="U7" s="9"/>
      <c r="V7" s="9" t="s">
        <v>278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285</v>
      </c>
      <c r="AL7" s="9"/>
      <c r="AM7"/>
      <c r="AN7"/>
    </row>
    <row r="8" spans="1:40" s="1" customFormat="1" ht="69.95" customHeight="1">
      <c r="A8" s="9">
        <v>7</v>
      </c>
      <c r="B8" s="12" t="s">
        <v>110</v>
      </c>
      <c r="C8" s="9" t="s">
        <v>253</v>
      </c>
      <c r="D8" s="9" t="s">
        <v>265</v>
      </c>
      <c r="E8" s="12" t="s">
        <v>172</v>
      </c>
      <c r="F8" s="12" t="s">
        <v>155</v>
      </c>
      <c r="G8" s="9">
        <v>1673</v>
      </c>
      <c r="H8" s="9" t="s">
        <v>156</v>
      </c>
      <c r="I8" s="9">
        <v>3</v>
      </c>
      <c r="J8" s="9">
        <v>9</v>
      </c>
      <c r="K8" s="9" t="s">
        <v>115</v>
      </c>
      <c r="L8" s="13" t="s">
        <v>286</v>
      </c>
      <c r="M8" s="12" t="s">
        <v>117</v>
      </c>
      <c r="N8" s="12" t="s">
        <v>287</v>
      </c>
      <c r="O8" s="12" t="s">
        <v>268</v>
      </c>
      <c r="P8" s="12" t="s">
        <v>269</v>
      </c>
      <c r="Q8" s="9" t="s">
        <v>269</v>
      </c>
      <c r="R8" s="9" t="s">
        <v>288</v>
      </c>
      <c r="S8" s="9"/>
      <c r="T8" s="9"/>
      <c r="U8" s="9"/>
      <c r="V8" s="9" t="s">
        <v>135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289</v>
      </c>
      <c r="AL8" s="9"/>
      <c r="AM8"/>
      <c r="AN8"/>
    </row>
    <row r="9" spans="1:40" s="1" customFormat="1" ht="69.95" customHeight="1">
      <c r="A9" s="9">
        <v>8</v>
      </c>
      <c r="B9" s="12" t="s">
        <v>110</v>
      </c>
      <c r="C9" s="9" t="s">
        <v>253</v>
      </c>
      <c r="D9" s="9" t="s">
        <v>265</v>
      </c>
      <c r="E9" s="12" t="s">
        <v>172</v>
      </c>
      <c r="F9" s="12" t="s">
        <v>155</v>
      </c>
      <c r="G9" s="9">
        <v>1674</v>
      </c>
      <c r="H9" s="9" t="s">
        <v>156</v>
      </c>
      <c r="I9" s="9">
        <v>3</v>
      </c>
      <c r="J9" s="9">
        <v>9</v>
      </c>
      <c r="K9" s="9" t="s">
        <v>115</v>
      </c>
      <c r="L9" s="13" t="s">
        <v>290</v>
      </c>
      <c r="M9" s="12" t="s">
        <v>117</v>
      </c>
      <c r="N9" s="12" t="s">
        <v>291</v>
      </c>
      <c r="O9" s="12" t="s">
        <v>268</v>
      </c>
      <c r="P9" s="12" t="s">
        <v>269</v>
      </c>
      <c r="Q9" s="9" t="s">
        <v>269</v>
      </c>
      <c r="R9" s="9" t="s">
        <v>288</v>
      </c>
      <c r="S9" s="9"/>
      <c r="T9" s="9"/>
      <c r="U9" s="9"/>
      <c r="V9" s="9" t="s">
        <v>135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292</v>
      </c>
      <c r="AL9" s="9"/>
      <c r="AM9"/>
      <c r="AN9"/>
    </row>
    <row r="10" spans="1:40" s="1" customFormat="1" ht="69.95" customHeight="1">
      <c r="A10" s="9">
        <v>9</v>
      </c>
      <c r="B10" s="12" t="s">
        <v>110</v>
      </c>
      <c r="C10" s="9" t="s">
        <v>253</v>
      </c>
      <c r="D10" s="9" t="s">
        <v>265</v>
      </c>
      <c r="E10" s="12" t="s">
        <v>112</v>
      </c>
      <c r="F10" s="12" t="s">
        <v>155</v>
      </c>
      <c r="G10" s="9">
        <v>1675</v>
      </c>
      <c r="H10" s="9" t="s">
        <v>156</v>
      </c>
      <c r="I10" s="9">
        <v>2.6</v>
      </c>
      <c r="J10" s="9">
        <v>10</v>
      </c>
      <c r="K10" s="9" t="s">
        <v>115</v>
      </c>
      <c r="L10" s="13" t="s">
        <v>293</v>
      </c>
      <c r="M10" s="12" t="s">
        <v>117</v>
      </c>
      <c r="N10" s="12" t="s">
        <v>294</v>
      </c>
      <c r="O10" s="12" t="s">
        <v>268</v>
      </c>
      <c r="P10" s="12" t="s">
        <v>269</v>
      </c>
      <c r="Q10" s="9" t="s">
        <v>269</v>
      </c>
      <c r="R10" s="9" t="s">
        <v>277</v>
      </c>
      <c r="S10" s="9"/>
      <c r="T10" s="9"/>
      <c r="U10" s="9"/>
      <c r="V10" s="9" t="s">
        <v>278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295</v>
      </c>
      <c r="AL10" s="9"/>
      <c r="AM10"/>
      <c r="AN10"/>
    </row>
    <row r="11" spans="1:40" s="1" customFormat="1" ht="69.95" customHeight="1">
      <c r="A11" s="9">
        <v>10</v>
      </c>
      <c r="B11" s="12" t="s">
        <v>110</v>
      </c>
      <c r="C11" s="9" t="s">
        <v>253</v>
      </c>
      <c r="D11" s="9" t="s">
        <v>265</v>
      </c>
      <c r="E11" s="12" t="s">
        <v>172</v>
      </c>
      <c r="F11" s="12" t="s">
        <v>155</v>
      </c>
      <c r="G11" s="9">
        <v>1676</v>
      </c>
      <c r="H11" s="9" t="s">
        <v>156</v>
      </c>
      <c r="I11" s="9">
        <v>2</v>
      </c>
      <c r="J11" s="9">
        <v>5</v>
      </c>
      <c r="K11" s="9" t="s">
        <v>115</v>
      </c>
      <c r="L11" s="13" t="s">
        <v>296</v>
      </c>
      <c r="M11" s="12" t="s">
        <v>117</v>
      </c>
      <c r="N11" s="12" t="s">
        <v>297</v>
      </c>
      <c r="O11" s="12" t="s">
        <v>268</v>
      </c>
      <c r="P11" s="12" t="s">
        <v>269</v>
      </c>
      <c r="Q11" s="9" t="s">
        <v>269</v>
      </c>
      <c r="R11" s="9" t="s">
        <v>288</v>
      </c>
      <c r="S11" s="9"/>
      <c r="T11" s="9"/>
      <c r="U11" s="9"/>
      <c r="V11" s="9" t="s">
        <v>135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298</v>
      </c>
      <c r="AL11" s="9"/>
      <c r="AM11"/>
      <c r="AN11"/>
    </row>
    <row r="12" spans="1:40" s="1" customFormat="1" ht="69.95" customHeight="1">
      <c r="A12" s="9">
        <v>11</v>
      </c>
      <c r="B12" s="12" t="s">
        <v>110</v>
      </c>
      <c r="C12" s="9" t="s">
        <v>253</v>
      </c>
      <c r="D12" s="9" t="s">
        <v>265</v>
      </c>
      <c r="E12" s="12" t="s">
        <v>172</v>
      </c>
      <c r="F12" s="12" t="s">
        <v>155</v>
      </c>
      <c r="G12" s="9">
        <v>1677</v>
      </c>
      <c r="H12" s="9" t="s">
        <v>156</v>
      </c>
      <c r="I12" s="9">
        <v>3</v>
      </c>
      <c r="J12" s="9">
        <v>9</v>
      </c>
      <c r="K12" s="9" t="s">
        <v>115</v>
      </c>
      <c r="L12" s="13" t="s">
        <v>299</v>
      </c>
      <c r="M12" s="12" t="s">
        <v>117</v>
      </c>
      <c r="N12" s="12" t="s">
        <v>300</v>
      </c>
      <c r="O12" s="12" t="s">
        <v>268</v>
      </c>
      <c r="P12" s="12" t="s">
        <v>269</v>
      </c>
      <c r="Q12" s="9" t="s">
        <v>269</v>
      </c>
      <c r="R12" s="9" t="s">
        <v>288</v>
      </c>
      <c r="S12" s="9"/>
      <c r="T12" s="9"/>
      <c r="U12" s="9"/>
      <c r="V12" s="9" t="s">
        <v>135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301</v>
      </c>
      <c r="AL12" s="9"/>
      <c r="AM12"/>
      <c r="AN12"/>
    </row>
    <row r="13" spans="1:40" s="1" customFormat="1" ht="69.95" customHeight="1">
      <c r="A13" s="9">
        <v>12</v>
      </c>
      <c r="B13" s="12" t="s">
        <v>110</v>
      </c>
      <c r="C13" s="9" t="s">
        <v>253</v>
      </c>
      <c r="D13" s="9" t="s">
        <v>302</v>
      </c>
      <c r="E13" s="12" t="s">
        <v>172</v>
      </c>
      <c r="F13" s="12" t="s">
        <v>155</v>
      </c>
      <c r="G13" s="9">
        <v>1679</v>
      </c>
      <c r="H13" s="9" t="s">
        <v>156</v>
      </c>
      <c r="I13" s="9">
        <v>2</v>
      </c>
      <c r="J13" s="9">
        <v>5</v>
      </c>
      <c r="K13" s="9" t="s">
        <v>115</v>
      </c>
      <c r="L13" s="13" t="s">
        <v>303</v>
      </c>
      <c r="M13" s="12" t="s">
        <v>117</v>
      </c>
      <c r="N13" s="12" t="s">
        <v>304</v>
      </c>
      <c r="O13" s="12" t="s">
        <v>305</v>
      </c>
      <c r="P13" s="12" t="s">
        <v>305</v>
      </c>
      <c r="Q13" s="9" t="s">
        <v>120</v>
      </c>
      <c r="R13" s="9" t="s">
        <v>288</v>
      </c>
      <c r="S13" s="9"/>
      <c r="T13" s="9"/>
      <c r="U13" s="9"/>
      <c r="V13" s="9" t="s">
        <v>135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306</v>
      </c>
      <c r="AL13" s="9"/>
      <c r="AM13"/>
      <c r="AN13"/>
    </row>
    <row r="14" spans="1:40" s="1" customFormat="1" ht="69.95" customHeight="1">
      <c r="A14" s="9">
        <v>13</v>
      </c>
      <c r="B14" s="12" t="s">
        <v>110</v>
      </c>
      <c r="C14" s="9" t="s">
        <v>253</v>
      </c>
      <c r="D14" s="9" t="s">
        <v>307</v>
      </c>
      <c r="E14" s="12" t="s">
        <v>308</v>
      </c>
      <c r="F14" s="12" t="s">
        <v>309</v>
      </c>
      <c r="G14" s="9">
        <v>814</v>
      </c>
      <c r="H14" s="9" t="s">
        <v>310</v>
      </c>
      <c r="I14" s="9">
        <v>0.9</v>
      </c>
      <c r="J14" s="9">
        <v>0.8</v>
      </c>
      <c r="K14" s="9" t="s">
        <v>115</v>
      </c>
      <c r="L14" s="13" t="s">
        <v>311</v>
      </c>
      <c r="M14" s="12" t="s">
        <v>117</v>
      </c>
      <c r="N14" s="12" t="s">
        <v>312</v>
      </c>
      <c r="O14" s="12" t="s">
        <v>313</v>
      </c>
      <c r="P14" s="12" t="s">
        <v>313</v>
      </c>
      <c r="Q14" s="9" t="s">
        <v>120</v>
      </c>
      <c r="R14" s="9" t="s">
        <v>314</v>
      </c>
      <c r="S14" s="9" t="s">
        <v>204</v>
      </c>
      <c r="T14" s="9" t="s">
        <v>123</v>
      </c>
      <c r="U14" s="9"/>
      <c r="V14" s="9" t="s">
        <v>315</v>
      </c>
      <c r="W14" s="9"/>
      <c r="X14" s="9"/>
      <c r="Y14" s="9" t="s">
        <v>206</v>
      </c>
      <c r="Z14" s="9" t="s">
        <v>316</v>
      </c>
      <c r="AA14" s="9" t="s">
        <v>316</v>
      </c>
      <c r="AB14" s="9"/>
      <c r="AC14" s="9"/>
      <c r="AD14" s="9"/>
      <c r="AE14" s="9"/>
      <c r="AF14" s="9"/>
      <c r="AG14" s="9"/>
      <c r="AH14" s="9"/>
      <c r="AI14" s="9"/>
      <c r="AJ14" s="12" t="s">
        <v>127</v>
      </c>
      <c r="AK14" s="9"/>
      <c r="AL14" s="9"/>
      <c r="AM14"/>
      <c r="AN14"/>
    </row>
    <row r="15" spans="1:40" s="1" customFormat="1" ht="69.95" customHeight="1">
      <c r="A15" s="9">
        <v>14</v>
      </c>
      <c r="B15" s="12" t="s">
        <v>110</v>
      </c>
      <c r="C15" s="9" t="s">
        <v>253</v>
      </c>
      <c r="D15" s="9" t="s">
        <v>265</v>
      </c>
      <c r="E15" s="12" t="s">
        <v>308</v>
      </c>
      <c r="F15" s="12" t="s">
        <v>309</v>
      </c>
      <c r="G15" s="9">
        <v>930</v>
      </c>
      <c r="H15" s="9" t="s">
        <v>317</v>
      </c>
      <c r="I15" s="9">
        <v>0.9</v>
      </c>
      <c r="J15" s="9">
        <v>0.8</v>
      </c>
      <c r="K15" s="9" t="s">
        <v>115</v>
      </c>
      <c r="L15" s="13" t="s">
        <v>318</v>
      </c>
      <c r="M15" s="12" t="s">
        <v>117</v>
      </c>
      <c r="N15" s="12" t="s">
        <v>319</v>
      </c>
      <c r="O15" s="12" t="s">
        <v>269</v>
      </c>
      <c r="P15" s="12" t="s">
        <v>269</v>
      </c>
      <c r="Q15" s="12" t="s">
        <v>269</v>
      </c>
      <c r="R15" s="9" t="s">
        <v>314</v>
      </c>
      <c r="S15" s="9" t="s">
        <v>204</v>
      </c>
      <c r="T15" s="9"/>
      <c r="U15" s="9"/>
      <c r="V15" s="9" t="s">
        <v>315</v>
      </c>
      <c r="W15" s="9"/>
      <c r="X15" s="9"/>
      <c r="Y15" s="9" t="s">
        <v>206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>
      <c r="A16" s="9">
        <v>15</v>
      </c>
      <c r="B16" s="12" t="s">
        <v>153</v>
      </c>
      <c r="C16" s="9" t="s">
        <v>253</v>
      </c>
      <c r="D16" s="9" t="s">
        <v>265</v>
      </c>
      <c r="E16" s="12" t="s">
        <v>112</v>
      </c>
      <c r="F16" s="14" t="s">
        <v>320</v>
      </c>
      <c r="G16" s="12">
        <v>119221</v>
      </c>
      <c r="H16" s="9" t="s">
        <v>321</v>
      </c>
      <c r="I16" s="9">
        <v>1</v>
      </c>
      <c r="J16" s="9">
        <v>1.99</v>
      </c>
      <c r="K16" s="9" t="s">
        <v>115</v>
      </c>
      <c r="L16" s="13" t="s">
        <v>322</v>
      </c>
      <c r="M16" s="12" t="s">
        <v>117</v>
      </c>
      <c r="N16" s="12" t="s">
        <v>323</v>
      </c>
      <c r="O16" s="12" t="s">
        <v>268</v>
      </c>
      <c r="P16" s="12" t="s">
        <v>269</v>
      </c>
      <c r="Q16" s="9" t="s">
        <v>269</v>
      </c>
      <c r="R16" s="9" t="s">
        <v>324</v>
      </c>
      <c r="S16" s="9"/>
      <c r="T16" s="9" t="s">
        <v>163</v>
      </c>
      <c r="U16" s="9"/>
      <c r="V16" s="9" t="s">
        <v>325</v>
      </c>
      <c r="W16" s="9"/>
      <c r="X16" s="9"/>
      <c r="Y16" s="9"/>
      <c r="Z16" s="9" t="s">
        <v>321</v>
      </c>
      <c r="AA16" s="9" t="s">
        <v>321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>
      <c r="A17" s="9">
        <v>16</v>
      </c>
      <c r="B17" s="12" t="s">
        <v>153</v>
      </c>
      <c r="C17" s="9" t="s">
        <v>253</v>
      </c>
      <c r="D17" s="9" t="s">
        <v>265</v>
      </c>
      <c r="E17" s="12" t="s">
        <v>112</v>
      </c>
      <c r="F17" s="14" t="s">
        <v>326</v>
      </c>
      <c r="G17" s="12">
        <v>235303</v>
      </c>
      <c r="H17" s="9" t="s">
        <v>327</v>
      </c>
      <c r="I17" s="9">
        <v>0.6</v>
      </c>
      <c r="J17" s="9">
        <v>1.98</v>
      </c>
      <c r="K17" s="9" t="s">
        <v>115</v>
      </c>
      <c r="L17" s="13" t="s">
        <v>328</v>
      </c>
      <c r="M17" s="12" t="s">
        <v>117</v>
      </c>
      <c r="N17" s="12" t="s">
        <v>329</v>
      </c>
      <c r="O17" s="12" t="s">
        <v>268</v>
      </c>
      <c r="P17" s="12" t="s">
        <v>269</v>
      </c>
      <c r="Q17" s="9" t="s">
        <v>269</v>
      </c>
      <c r="R17" s="9" t="s">
        <v>330</v>
      </c>
      <c r="S17" s="9"/>
      <c r="T17" s="9" t="s">
        <v>123</v>
      </c>
      <c r="U17" s="9"/>
      <c r="V17" s="9"/>
      <c r="W17" s="9"/>
      <c r="X17" s="9"/>
      <c r="Y17" s="9"/>
      <c r="Z17" s="9" t="s">
        <v>327</v>
      </c>
      <c r="AA17" s="9" t="s">
        <v>327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>
      <c r="A18" s="9">
        <v>17</v>
      </c>
      <c r="B18" s="12" t="s">
        <v>110</v>
      </c>
      <c r="C18" s="9" t="s">
        <v>253</v>
      </c>
      <c r="D18" s="9" t="s">
        <v>265</v>
      </c>
      <c r="E18" s="12" t="s">
        <v>112</v>
      </c>
      <c r="F18" s="14" t="s">
        <v>331</v>
      </c>
      <c r="G18" s="12">
        <v>346293</v>
      </c>
      <c r="H18" s="9" t="s">
        <v>332</v>
      </c>
      <c r="I18" s="9">
        <v>0.15</v>
      </c>
      <c r="J18" s="9">
        <v>0.49399999999999999</v>
      </c>
      <c r="K18" s="9" t="s">
        <v>115</v>
      </c>
      <c r="L18" s="13" t="s">
        <v>333</v>
      </c>
      <c r="M18" s="12" t="s">
        <v>117</v>
      </c>
      <c r="N18" s="12" t="s">
        <v>334</v>
      </c>
      <c r="O18" s="12" t="s">
        <v>268</v>
      </c>
      <c r="P18" s="12" t="s">
        <v>269</v>
      </c>
      <c r="Q18" s="9" t="s">
        <v>269</v>
      </c>
      <c r="R18" s="9" t="s">
        <v>335</v>
      </c>
      <c r="S18" s="9"/>
      <c r="T18" s="9" t="s">
        <v>123</v>
      </c>
      <c r="U18" s="9"/>
      <c r="V18" s="9"/>
      <c r="W18" s="9"/>
      <c r="X18" s="9"/>
      <c r="Y18" s="9"/>
      <c r="Z18" s="9"/>
      <c r="AA18" s="9" t="s">
        <v>332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>
      <c r="A19" s="9">
        <v>18</v>
      </c>
      <c r="B19" s="12" t="s">
        <v>110</v>
      </c>
      <c r="C19" s="9" t="s">
        <v>253</v>
      </c>
      <c r="D19" s="9" t="s">
        <v>265</v>
      </c>
      <c r="E19" s="12" t="s">
        <v>112</v>
      </c>
      <c r="F19" s="14" t="s">
        <v>331</v>
      </c>
      <c r="G19" s="12">
        <v>346308</v>
      </c>
      <c r="H19" s="9" t="s">
        <v>332</v>
      </c>
      <c r="I19" s="9">
        <v>0.6</v>
      </c>
      <c r="J19" s="9">
        <v>1.98</v>
      </c>
      <c r="K19" s="9" t="s">
        <v>115</v>
      </c>
      <c r="L19" s="13" t="s">
        <v>336</v>
      </c>
      <c r="M19" s="12" t="s">
        <v>117</v>
      </c>
      <c r="N19" s="12" t="s">
        <v>337</v>
      </c>
      <c r="O19" s="12" t="s">
        <v>268</v>
      </c>
      <c r="P19" s="12" t="s">
        <v>269</v>
      </c>
      <c r="Q19" s="9" t="s">
        <v>269</v>
      </c>
      <c r="R19" s="9" t="s">
        <v>335</v>
      </c>
      <c r="S19" s="9"/>
      <c r="T19" s="9" t="s">
        <v>123</v>
      </c>
      <c r="U19" s="9"/>
      <c r="V19" s="9"/>
      <c r="W19" s="9"/>
      <c r="X19" s="9"/>
      <c r="Y19" s="9"/>
      <c r="Z19" s="9"/>
      <c r="AA19" s="9" t="s">
        <v>332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>
      <c r="A20" s="9">
        <v>19</v>
      </c>
      <c r="B20" s="12" t="s">
        <v>110</v>
      </c>
      <c r="C20" s="9" t="s">
        <v>253</v>
      </c>
      <c r="D20" s="9" t="s">
        <v>265</v>
      </c>
      <c r="E20" s="12" t="s">
        <v>112</v>
      </c>
      <c r="F20" s="14" t="s">
        <v>338</v>
      </c>
      <c r="G20" s="12">
        <v>346231</v>
      </c>
      <c r="H20" s="9" t="s">
        <v>332</v>
      </c>
      <c r="I20" s="9">
        <v>0.3</v>
      </c>
      <c r="J20" s="9">
        <v>0.99</v>
      </c>
      <c r="K20" s="9" t="s">
        <v>115</v>
      </c>
      <c r="L20" s="13" t="s">
        <v>339</v>
      </c>
      <c r="M20" s="12" t="s">
        <v>117</v>
      </c>
      <c r="N20" s="12" t="s">
        <v>340</v>
      </c>
      <c r="O20" s="12" t="s">
        <v>268</v>
      </c>
      <c r="P20" s="12" t="s">
        <v>269</v>
      </c>
      <c r="Q20" s="9" t="s">
        <v>269</v>
      </c>
      <c r="R20" s="9" t="s">
        <v>335</v>
      </c>
      <c r="S20" s="9"/>
      <c r="T20" s="9" t="s">
        <v>123</v>
      </c>
      <c r="U20" s="9"/>
      <c r="V20" s="9"/>
      <c r="W20" s="9"/>
      <c r="X20" s="9"/>
      <c r="Y20" s="9"/>
      <c r="Z20" s="9"/>
      <c r="AA20" s="9" t="s">
        <v>332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>
      <c r="A21" s="9">
        <v>20</v>
      </c>
      <c r="B21" s="12" t="s">
        <v>110</v>
      </c>
      <c r="C21" s="9" t="s">
        <v>253</v>
      </c>
      <c r="D21" s="9" t="s">
        <v>265</v>
      </c>
      <c r="E21" s="12" t="s">
        <v>112</v>
      </c>
      <c r="F21" s="14" t="s">
        <v>341</v>
      </c>
      <c r="G21" s="12">
        <v>399008</v>
      </c>
      <c r="H21" s="9" t="s">
        <v>342</v>
      </c>
      <c r="I21" s="9">
        <v>0.3</v>
      </c>
      <c r="J21" s="9">
        <v>0.99</v>
      </c>
      <c r="K21" s="9" t="s">
        <v>115</v>
      </c>
      <c r="L21" s="13" t="s">
        <v>343</v>
      </c>
      <c r="M21" s="12" t="s">
        <v>117</v>
      </c>
      <c r="N21" s="12" t="s">
        <v>344</v>
      </c>
      <c r="O21" s="12" t="s">
        <v>268</v>
      </c>
      <c r="P21" s="12" t="s">
        <v>269</v>
      </c>
      <c r="Q21" s="9" t="s">
        <v>269</v>
      </c>
      <c r="R21" s="9" t="s">
        <v>345</v>
      </c>
      <c r="S21" s="9"/>
      <c r="T21" s="9" t="s">
        <v>123</v>
      </c>
      <c r="U21" s="9"/>
      <c r="V21" s="9"/>
      <c r="W21" s="9"/>
      <c r="X21" s="9"/>
      <c r="Y21" s="9"/>
      <c r="Z21" s="9"/>
      <c r="AA21" s="9" t="s">
        <v>332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>
      <c r="A22" s="9">
        <v>21</v>
      </c>
      <c r="B22" s="12" t="s">
        <v>110</v>
      </c>
      <c r="C22" s="9" t="s">
        <v>253</v>
      </c>
      <c r="D22" s="9" t="s">
        <v>265</v>
      </c>
      <c r="E22" s="12" t="s">
        <v>112</v>
      </c>
      <c r="F22" s="14" t="s">
        <v>346</v>
      </c>
      <c r="G22" s="12">
        <v>399038</v>
      </c>
      <c r="H22" s="9" t="s">
        <v>342</v>
      </c>
      <c r="I22" s="9">
        <v>0.3</v>
      </c>
      <c r="J22" s="9">
        <v>0.99</v>
      </c>
      <c r="K22" s="9" t="s">
        <v>115</v>
      </c>
      <c r="L22" s="13" t="s">
        <v>347</v>
      </c>
      <c r="M22" s="12" t="s">
        <v>117</v>
      </c>
      <c r="N22" s="12" t="s">
        <v>348</v>
      </c>
      <c r="O22" s="12" t="s">
        <v>268</v>
      </c>
      <c r="P22" s="12" t="s">
        <v>269</v>
      </c>
      <c r="Q22" s="9" t="s">
        <v>269</v>
      </c>
      <c r="R22" s="9" t="s">
        <v>345</v>
      </c>
      <c r="S22" s="9"/>
      <c r="T22" s="9" t="s">
        <v>123</v>
      </c>
      <c r="U22" s="9"/>
      <c r="V22" s="9"/>
      <c r="W22" s="9"/>
      <c r="X22" s="9"/>
      <c r="Y22" s="9"/>
      <c r="Z22" s="9"/>
      <c r="AA22" s="9" t="s">
        <v>332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>
      <c r="A23" s="9">
        <v>22</v>
      </c>
      <c r="B23" s="12" t="s">
        <v>110</v>
      </c>
      <c r="C23" s="9" t="s">
        <v>253</v>
      </c>
      <c r="D23" s="9" t="s">
        <v>265</v>
      </c>
      <c r="E23" s="12" t="s">
        <v>112</v>
      </c>
      <c r="F23" s="14" t="s">
        <v>349</v>
      </c>
      <c r="G23" s="12">
        <v>399056</v>
      </c>
      <c r="H23" s="9" t="s">
        <v>342</v>
      </c>
      <c r="I23" s="9">
        <v>0.15</v>
      </c>
      <c r="J23" s="9">
        <v>0.48</v>
      </c>
      <c r="K23" s="9" t="s">
        <v>115</v>
      </c>
      <c r="L23" s="13" t="s">
        <v>350</v>
      </c>
      <c r="M23" s="12" t="s">
        <v>117</v>
      </c>
      <c r="N23" s="12" t="s">
        <v>351</v>
      </c>
      <c r="O23" s="12" t="s">
        <v>268</v>
      </c>
      <c r="P23" s="12" t="s">
        <v>269</v>
      </c>
      <c r="Q23" s="9" t="s">
        <v>269</v>
      </c>
      <c r="R23" s="9" t="s">
        <v>345</v>
      </c>
      <c r="S23" s="9"/>
      <c r="T23" s="9" t="s">
        <v>123</v>
      </c>
      <c r="U23" s="9"/>
      <c r="V23" s="9"/>
      <c r="W23" s="9"/>
      <c r="X23" s="9"/>
      <c r="Y23" s="9"/>
      <c r="Z23" s="9"/>
      <c r="AA23" s="9" t="s">
        <v>332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>
      <c r="A24" s="9">
        <v>23</v>
      </c>
      <c r="B24" s="12" t="s">
        <v>110</v>
      </c>
      <c r="C24" s="9" t="s">
        <v>253</v>
      </c>
      <c r="D24" s="9" t="s">
        <v>265</v>
      </c>
      <c r="E24" s="12" t="s">
        <v>112</v>
      </c>
      <c r="F24" s="14" t="s">
        <v>352</v>
      </c>
      <c r="G24" s="12">
        <v>399103</v>
      </c>
      <c r="H24" s="9" t="s">
        <v>342</v>
      </c>
      <c r="I24" s="9">
        <v>0.15</v>
      </c>
      <c r="J24" s="9">
        <v>0.48</v>
      </c>
      <c r="K24" s="9" t="s">
        <v>115</v>
      </c>
      <c r="L24" s="13" t="s">
        <v>353</v>
      </c>
      <c r="M24" s="12" t="s">
        <v>117</v>
      </c>
      <c r="N24" s="12" t="s">
        <v>354</v>
      </c>
      <c r="O24" s="12" t="s">
        <v>268</v>
      </c>
      <c r="P24" s="12" t="s">
        <v>269</v>
      </c>
      <c r="Q24" s="9" t="s">
        <v>269</v>
      </c>
      <c r="R24" s="9" t="s">
        <v>345</v>
      </c>
      <c r="S24" s="9"/>
      <c r="T24" s="9" t="s">
        <v>123</v>
      </c>
      <c r="U24" s="9"/>
      <c r="V24" s="9"/>
      <c r="W24" s="9"/>
      <c r="X24" s="9"/>
      <c r="Y24" s="9"/>
      <c r="Z24" s="9"/>
      <c r="AA24" s="9" t="s">
        <v>332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>
      <c r="A25" s="9">
        <v>24</v>
      </c>
      <c r="B25" s="12" t="s">
        <v>110</v>
      </c>
      <c r="C25" s="9" t="s">
        <v>253</v>
      </c>
      <c r="D25" s="9" t="s">
        <v>265</v>
      </c>
      <c r="E25" s="12" t="s">
        <v>112</v>
      </c>
      <c r="F25" s="14" t="s">
        <v>355</v>
      </c>
      <c r="G25" s="12">
        <v>399141</v>
      </c>
      <c r="H25" s="9" t="s">
        <v>342</v>
      </c>
      <c r="I25" s="9">
        <v>0.15</v>
      </c>
      <c r="J25" s="9">
        <v>0.48</v>
      </c>
      <c r="K25" s="9" t="s">
        <v>115</v>
      </c>
      <c r="L25" s="13" t="s">
        <v>356</v>
      </c>
      <c r="M25" s="12" t="s">
        <v>117</v>
      </c>
      <c r="N25" s="12" t="s">
        <v>357</v>
      </c>
      <c r="O25" s="12" t="s">
        <v>268</v>
      </c>
      <c r="P25" s="12" t="s">
        <v>269</v>
      </c>
      <c r="Q25" s="9" t="s">
        <v>269</v>
      </c>
      <c r="R25" s="9" t="s">
        <v>358</v>
      </c>
      <c r="S25" s="9"/>
      <c r="T25" s="9" t="s">
        <v>123</v>
      </c>
      <c r="U25" s="9"/>
      <c r="V25" s="9"/>
      <c r="W25" s="9"/>
      <c r="X25" s="9"/>
      <c r="Y25" s="9"/>
      <c r="Z25" s="9"/>
      <c r="AA25" s="9" t="s">
        <v>332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>
      <c r="A26" s="9">
        <v>25</v>
      </c>
      <c r="B26" s="12" t="s">
        <v>110</v>
      </c>
      <c r="C26" s="9" t="s">
        <v>253</v>
      </c>
      <c r="D26" s="9" t="s">
        <v>265</v>
      </c>
      <c r="E26" s="12" t="s">
        <v>112</v>
      </c>
      <c r="F26" s="14" t="s">
        <v>359</v>
      </c>
      <c r="G26" s="12">
        <v>54879</v>
      </c>
      <c r="H26" s="9" t="s">
        <v>360</v>
      </c>
      <c r="I26" s="9">
        <v>1</v>
      </c>
      <c r="J26" s="9">
        <v>1.6</v>
      </c>
      <c r="K26" s="9" t="s">
        <v>115</v>
      </c>
      <c r="L26" s="13">
        <v>496</v>
      </c>
      <c r="M26" s="12" t="s">
        <v>117</v>
      </c>
      <c r="N26" s="12" t="s">
        <v>361</v>
      </c>
      <c r="O26" s="12" t="s">
        <v>268</v>
      </c>
      <c r="P26" s="12" t="s">
        <v>269</v>
      </c>
      <c r="Q26" s="9" t="s">
        <v>269</v>
      </c>
      <c r="R26" s="9" t="s">
        <v>360</v>
      </c>
      <c r="S26" s="9"/>
      <c r="T26" s="9" t="s">
        <v>123</v>
      </c>
      <c r="U26" s="9"/>
      <c r="V26" s="9"/>
      <c r="W26" s="9"/>
      <c r="X26" s="9"/>
      <c r="Y26" s="9"/>
      <c r="Z26" s="9" t="s">
        <v>360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>
      <c r="A27" s="9">
        <v>26</v>
      </c>
      <c r="B27" s="12" t="s">
        <v>110</v>
      </c>
      <c r="C27" s="9" t="s">
        <v>253</v>
      </c>
      <c r="D27" s="9" t="s">
        <v>265</v>
      </c>
      <c r="E27" s="12" t="s">
        <v>112</v>
      </c>
      <c r="F27" s="14" t="s">
        <v>359</v>
      </c>
      <c r="G27" s="12">
        <v>54889</v>
      </c>
      <c r="H27" s="9" t="s">
        <v>360</v>
      </c>
      <c r="I27" s="9">
        <v>0.8</v>
      </c>
      <c r="J27" s="9">
        <v>1.28</v>
      </c>
      <c r="K27" s="9" t="s">
        <v>115</v>
      </c>
      <c r="L27" s="13">
        <v>493</v>
      </c>
      <c r="M27" s="12" t="s">
        <v>117</v>
      </c>
      <c r="N27" s="12" t="s">
        <v>362</v>
      </c>
      <c r="O27" s="12" t="s">
        <v>268</v>
      </c>
      <c r="P27" s="12" t="s">
        <v>269</v>
      </c>
      <c r="Q27" s="9" t="s">
        <v>269</v>
      </c>
      <c r="R27" s="9" t="s">
        <v>360</v>
      </c>
      <c r="S27" s="9"/>
      <c r="T27" s="9" t="s">
        <v>123</v>
      </c>
      <c r="U27" s="9"/>
      <c r="V27" s="9"/>
      <c r="W27" s="9"/>
      <c r="X27" s="9"/>
      <c r="Y27" s="9"/>
      <c r="Z27" s="9" t="s">
        <v>360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>
      <c r="A28" s="9">
        <v>27</v>
      </c>
      <c r="B28" s="12" t="s">
        <v>110</v>
      </c>
      <c r="C28" s="9" t="s">
        <v>253</v>
      </c>
      <c r="D28" s="9" t="s">
        <v>265</v>
      </c>
      <c r="E28" s="12" t="s">
        <v>112</v>
      </c>
      <c r="F28" s="14" t="s">
        <v>359</v>
      </c>
      <c r="G28" s="12">
        <v>54899</v>
      </c>
      <c r="H28" s="9" t="s">
        <v>360</v>
      </c>
      <c r="I28" s="9">
        <v>0.9</v>
      </c>
      <c r="J28" s="9">
        <v>1.44</v>
      </c>
      <c r="K28" s="9" t="s">
        <v>115</v>
      </c>
      <c r="L28" s="13">
        <v>494</v>
      </c>
      <c r="M28" s="12" t="s">
        <v>117</v>
      </c>
      <c r="N28" s="12" t="s">
        <v>363</v>
      </c>
      <c r="O28" s="12" t="s">
        <v>268</v>
      </c>
      <c r="P28" s="12" t="s">
        <v>269</v>
      </c>
      <c r="Q28" s="9" t="s">
        <v>269</v>
      </c>
      <c r="R28" s="9" t="s">
        <v>360</v>
      </c>
      <c r="S28" s="9"/>
      <c r="T28" s="9" t="s">
        <v>123</v>
      </c>
      <c r="U28" s="9"/>
      <c r="V28" s="9"/>
      <c r="W28" s="9"/>
      <c r="X28" s="9"/>
      <c r="Y28" s="9"/>
      <c r="Z28" s="9" t="s">
        <v>360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>
      <c r="A29" s="9">
        <v>28</v>
      </c>
      <c r="B29" s="12" t="s">
        <v>153</v>
      </c>
      <c r="C29" s="9" t="s">
        <v>253</v>
      </c>
      <c r="D29" s="9" t="s">
        <v>265</v>
      </c>
      <c r="E29" s="12" t="s">
        <v>112</v>
      </c>
      <c r="F29" s="14" t="s">
        <v>359</v>
      </c>
      <c r="G29" s="12">
        <v>54952</v>
      </c>
      <c r="H29" s="9" t="s">
        <v>360</v>
      </c>
      <c r="I29" s="9">
        <v>0.8</v>
      </c>
      <c r="J29" s="9">
        <v>1.28</v>
      </c>
      <c r="K29" s="9" t="s">
        <v>115</v>
      </c>
      <c r="L29" s="13">
        <v>488</v>
      </c>
      <c r="M29" s="12" t="s">
        <v>117</v>
      </c>
      <c r="N29" s="12" t="s">
        <v>364</v>
      </c>
      <c r="O29" s="12" t="s">
        <v>268</v>
      </c>
      <c r="P29" s="12" t="s">
        <v>269</v>
      </c>
      <c r="Q29" s="9" t="s">
        <v>269</v>
      </c>
      <c r="R29" s="9" t="s">
        <v>360</v>
      </c>
      <c r="S29" s="9"/>
      <c r="T29" s="9" t="s">
        <v>123</v>
      </c>
      <c r="U29" s="9"/>
      <c r="V29" s="9"/>
      <c r="W29" s="9"/>
      <c r="X29" s="9"/>
      <c r="Y29" s="9"/>
      <c r="Z29" s="9" t="s">
        <v>360</v>
      </c>
      <c r="AA29" s="9" t="s">
        <v>360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>
      <c r="A30" s="9">
        <v>29</v>
      </c>
      <c r="B30" s="12" t="s">
        <v>153</v>
      </c>
      <c r="C30" s="9" t="s">
        <v>253</v>
      </c>
      <c r="D30" s="9" t="s">
        <v>265</v>
      </c>
      <c r="E30" s="12" t="s">
        <v>112</v>
      </c>
      <c r="F30" s="14" t="s">
        <v>359</v>
      </c>
      <c r="G30" s="12">
        <v>54864</v>
      </c>
      <c r="H30" s="9" t="s">
        <v>360</v>
      </c>
      <c r="I30" s="9">
        <v>0.3</v>
      </c>
      <c r="J30" s="9">
        <v>0.48</v>
      </c>
      <c r="K30" s="9" t="s">
        <v>115</v>
      </c>
      <c r="L30" s="13">
        <v>495</v>
      </c>
      <c r="M30" s="12" t="s">
        <v>117</v>
      </c>
      <c r="N30" s="12" t="s">
        <v>365</v>
      </c>
      <c r="O30" s="12" t="s">
        <v>268</v>
      </c>
      <c r="P30" s="12" t="s">
        <v>269</v>
      </c>
      <c r="Q30" s="9" t="s">
        <v>269</v>
      </c>
      <c r="R30" s="9" t="s">
        <v>360</v>
      </c>
      <c r="S30" s="9"/>
      <c r="T30" s="9" t="s">
        <v>123</v>
      </c>
      <c r="U30" s="9"/>
      <c r="V30" s="9"/>
      <c r="W30" s="9"/>
      <c r="X30" s="9"/>
      <c r="Y30" s="9"/>
      <c r="Z30" s="9" t="s">
        <v>360</v>
      </c>
      <c r="AA30" s="9" t="s">
        <v>360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>
      <c r="A31" s="9">
        <v>30</v>
      </c>
      <c r="B31" s="12" t="s">
        <v>189</v>
      </c>
      <c r="C31" s="9" t="s">
        <v>253</v>
      </c>
      <c r="D31" s="9" t="s">
        <v>265</v>
      </c>
      <c r="E31" s="12" t="s">
        <v>112</v>
      </c>
      <c r="F31" s="14" t="s">
        <v>366</v>
      </c>
      <c r="G31" s="12">
        <v>54915</v>
      </c>
      <c r="H31" s="9" t="s">
        <v>360</v>
      </c>
      <c r="I31" s="9">
        <v>0.6</v>
      </c>
      <c r="J31" s="9">
        <v>0.96</v>
      </c>
      <c r="K31" s="9" t="s">
        <v>115</v>
      </c>
      <c r="L31" s="13">
        <v>1269</v>
      </c>
      <c r="M31" s="12" t="s">
        <v>117</v>
      </c>
      <c r="N31" s="12" t="s">
        <v>367</v>
      </c>
      <c r="O31" s="12" t="s">
        <v>268</v>
      </c>
      <c r="P31" s="12" t="s">
        <v>269</v>
      </c>
      <c r="Q31" s="9" t="s">
        <v>269</v>
      </c>
      <c r="R31" s="9" t="s">
        <v>360</v>
      </c>
      <c r="S31" s="9"/>
      <c r="T31" s="9" t="s">
        <v>123</v>
      </c>
      <c r="U31" s="9"/>
      <c r="V31" s="9"/>
      <c r="W31" s="9"/>
      <c r="X31" s="9"/>
      <c r="Y31" s="9"/>
      <c r="Z31" s="9" t="s">
        <v>360</v>
      </c>
      <c r="AA31" s="9" t="s">
        <v>360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>
      <c r="A32" s="9">
        <v>31</v>
      </c>
      <c r="B32" s="12" t="s">
        <v>153</v>
      </c>
      <c r="C32" s="9" t="s">
        <v>253</v>
      </c>
      <c r="D32" s="9" t="s">
        <v>265</v>
      </c>
      <c r="E32" s="12" t="s">
        <v>112</v>
      </c>
      <c r="F32" s="14" t="s">
        <v>368</v>
      </c>
      <c r="G32" s="12">
        <v>54925</v>
      </c>
      <c r="H32" s="9" t="s">
        <v>360</v>
      </c>
      <c r="I32" s="9">
        <v>0.5</v>
      </c>
      <c r="J32" s="9">
        <v>0.8</v>
      </c>
      <c r="K32" s="9" t="s">
        <v>115</v>
      </c>
      <c r="L32" s="13">
        <v>492</v>
      </c>
      <c r="M32" s="12" t="s">
        <v>117</v>
      </c>
      <c r="N32" s="12" t="s">
        <v>369</v>
      </c>
      <c r="O32" s="12" t="s">
        <v>268</v>
      </c>
      <c r="P32" s="12" t="s">
        <v>269</v>
      </c>
      <c r="Q32" s="9" t="s">
        <v>269</v>
      </c>
      <c r="R32" s="9" t="s">
        <v>360</v>
      </c>
      <c r="S32" s="9"/>
      <c r="T32" s="9" t="s">
        <v>123</v>
      </c>
      <c r="U32" s="9"/>
      <c r="V32" s="9"/>
      <c r="W32" s="9"/>
      <c r="X32" s="9"/>
      <c r="Y32" s="9"/>
      <c r="Z32" s="9" t="s">
        <v>360</v>
      </c>
      <c r="AA32" s="9" t="s">
        <v>360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>
      <c r="A33" s="9">
        <v>32</v>
      </c>
      <c r="B33" s="12" t="s">
        <v>153</v>
      </c>
      <c r="C33" s="9" t="s">
        <v>253</v>
      </c>
      <c r="D33" s="9" t="s">
        <v>265</v>
      </c>
      <c r="E33" s="12" t="s">
        <v>112</v>
      </c>
      <c r="F33" s="14" t="s">
        <v>368</v>
      </c>
      <c r="G33" s="12">
        <v>54931</v>
      </c>
      <c r="H33" s="9" t="s">
        <v>360</v>
      </c>
      <c r="I33" s="9">
        <v>0.3</v>
      </c>
      <c r="J33" s="9">
        <v>0.48</v>
      </c>
      <c r="K33" s="9" t="s">
        <v>115</v>
      </c>
      <c r="L33" s="13">
        <v>491</v>
      </c>
      <c r="M33" s="12" t="s">
        <v>117</v>
      </c>
      <c r="N33" s="12" t="s">
        <v>370</v>
      </c>
      <c r="O33" s="12" t="s">
        <v>268</v>
      </c>
      <c r="P33" s="12" t="s">
        <v>269</v>
      </c>
      <c r="Q33" s="9" t="s">
        <v>269</v>
      </c>
      <c r="R33" s="9" t="s">
        <v>360</v>
      </c>
      <c r="S33" s="9"/>
      <c r="T33" s="9" t="s">
        <v>123</v>
      </c>
      <c r="U33" s="9"/>
      <c r="V33" s="9"/>
      <c r="W33" s="9"/>
      <c r="X33" s="9"/>
      <c r="Y33" s="9"/>
      <c r="Z33" s="9" t="s">
        <v>360</v>
      </c>
      <c r="AA33" s="9" t="s">
        <v>360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>
      <c r="A34" s="9">
        <v>33</v>
      </c>
      <c r="B34" s="12" t="s">
        <v>153</v>
      </c>
      <c r="C34" s="9" t="s">
        <v>253</v>
      </c>
      <c r="D34" s="9" t="s">
        <v>265</v>
      </c>
      <c r="E34" s="12" t="s">
        <v>112</v>
      </c>
      <c r="F34" s="14" t="s">
        <v>368</v>
      </c>
      <c r="G34" s="12">
        <v>54940</v>
      </c>
      <c r="H34" s="9" t="s">
        <v>360</v>
      </c>
      <c r="I34" s="9">
        <v>0.3</v>
      </c>
      <c r="J34" s="9">
        <v>0.48</v>
      </c>
      <c r="K34" s="9" t="s">
        <v>115</v>
      </c>
      <c r="L34" s="13">
        <v>489</v>
      </c>
      <c r="M34" s="12" t="s">
        <v>117</v>
      </c>
      <c r="N34" s="12" t="s">
        <v>371</v>
      </c>
      <c r="O34" s="12" t="s">
        <v>268</v>
      </c>
      <c r="P34" s="12" t="s">
        <v>269</v>
      </c>
      <c r="Q34" s="9" t="s">
        <v>269</v>
      </c>
      <c r="R34" s="9" t="s">
        <v>360</v>
      </c>
      <c r="S34" s="9"/>
      <c r="T34" s="9" t="s">
        <v>123</v>
      </c>
      <c r="U34" s="9"/>
      <c r="V34" s="9"/>
      <c r="W34" s="9"/>
      <c r="X34" s="9"/>
      <c r="Y34" s="9"/>
      <c r="Z34" s="9" t="s">
        <v>360</v>
      </c>
      <c r="AA34" s="9" t="s">
        <v>360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>
      <c r="A35" s="9">
        <v>34</v>
      </c>
      <c r="B35" s="12" t="s">
        <v>153</v>
      </c>
      <c r="C35" s="9" t="s">
        <v>253</v>
      </c>
      <c r="D35" s="9" t="s">
        <v>265</v>
      </c>
      <c r="E35" s="12" t="s">
        <v>112</v>
      </c>
      <c r="F35" s="14" t="s">
        <v>368</v>
      </c>
      <c r="G35" s="12">
        <v>54963</v>
      </c>
      <c r="H35" s="9" t="s">
        <v>360</v>
      </c>
      <c r="I35" s="9">
        <v>0.5</v>
      </c>
      <c r="J35" s="9">
        <v>0.8</v>
      </c>
      <c r="K35" s="9" t="s">
        <v>115</v>
      </c>
      <c r="L35" s="13">
        <v>490</v>
      </c>
      <c r="M35" s="12" t="s">
        <v>117</v>
      </c>
      <c r="N35" s="12" t="s">
        <v>372</v>
      </c>
      <c r="O35" s="12" t="s">
        <v>268</v>
      </c>
      <c r="P35" s="12" t="s">
        <v>269</v>
      </c>
      <c r="Q35" s="9" t="s">
        <v>269</v>
      </c>
      <c r="R35" s="9" t="s">
        <v>360</v>
      </c>
      <c r="S35" s="9"/>
      <c r="T35" s="9" t="s">
        <v>123</v>
      </c>
      <c r="U35" s="9"/>
      <c r="V35" s="9"/>
      <c r="W35" s="9"/>
      <c r="X35" s="9"/>
      <c r="Y35" s="9"/>
      <c r="Z35" s="9" t="s">
        <v>360</v>
      </c>
      <c r="AA35" s="9" t="s">
        <v>360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>
      <c r="A36" s="9">
        <v>35</v>
      </c>
      <c r="B36" s="12" t="s">
        <v>153</v>
      </c>
      <c r="C36" s="9" t="s">
        <v>253</v>
      </c>
      <c r="D36" s="9" t="s">
        <v>373</v>
      </c>
      <c r="E36" s="12" t="s">
        <v>112</v>
      </c>
      <c r="F36" s="14" t="s">
        <v>374</v>
      </c>
      <c r="G36" s="12">
        <v>46086</v>
      </c>
      <c r="H36" s="9" t="s">
        <v>375</v>
      </c>
      <c r="I36" s="9">
        <v>0.15</v>
      </c>
      <c r="J36" s="9">
        <v>0.48</v>
      </c>
      <c r="K36" s="9" t="s">
        <v>115</v>
      </c>
      <c r="L36" s="13" t="s">
        <v>376</v>
      </c>
      <c r="M36" s="12" t="s">
        <v>117</v>
      </c>
      <c r="N36" s="12" t="s">
        <v>377</v>
      </c>
      <c r="O36" s="12" t="s">
        <v>378</v>
      </c>
      <c r="P36" s="12" t="s">
        <v>373</v>
      </c>
      <c r="Q36" s="9" t="s">
        <v>120</v>
      </c>
      <c r="R36" s="9" t="s">
        <v>375</v>
      </c>
      <c r="S36" s="9"/>
      <c r="T36" s="9" t="s">
        <v>123</v>
      </c>
      <c r="U36" s="9"/>
      <c r="V36" s="9"/>
      <c r="W36" s="9"/>
      <c r="X36" s="9"/>
      <c r="Y36" s="9"/>
      <c r="Z36" s="9" t="s">
        <v>379</v>
      </c>
      <c r="AA36" s="9" t="s">
        <v>375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>
      <c r="A37" s="9">
        <v>36</v>
      </c>
      <c r="B37" s="12" t="s">
        <v>153</v>
      </c>
      <c r="C37" s="9" t="s">
        <v>253</v>
      </c>
      <c r="D37" s="9" t="s">
        <v>373</v>
      </c>
      <c r="E37" s="12" t="s">
        <v>112</v>
      </c>
      <c r="F37" s="14" t="s">
        <v>380</v>
      </c>
      <c r="G37" s="12">
        <v>46094</v>
      </c>
      <c r="H37" s="9" t="s">
        <v>375</v>
      </c>
      <c r="I37" s="9">
        <v>0.3</v>
      </c>
      <c r="J37" s="9">
        <v>1</v>
      </c>
      <c r="K37" s="9" t="s">
        <v>115</v>
      </c>
      <c r="L37" s="13" t="s">
        <v>381</v>
      </c>
      <c r="M37" s="12" t="s">
        <v>117</v>
      </c>
      <c r="N37" s="12" t="s">
        <v>382</v>
      </c>
      <c r="O37" s="12" t="s">
        <v>378</v>
      </c>
      <c r="P37" s="12" t="s">
        <v>373</v>
      </c>
      <c r="Q37" s="9" t="s">
        <v>120</v>
      </c>
      <c r="R37" s="9" t="s">
        <v>375</v>
      </c>
      <c r="S37" s="9"/>
      <c r="T37" s="9" t="s">
        <v>123</v>
      </c>
      <c r="U37" s="9"/>
      <c r="V37" s="9"/>
      <c r="W37" s="9"/>
      <c r="X37" s="9"/>
      <c r="Y37" s="9"/>
      <c r="Z37" s="9" t="s">
        <v>379</v>
      </c>
      <c r="AA37" s="9" t="s">
        <v>375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>
      <c r="A38" s="9">
        <v>37</v>
      </c>
      <c r="B38" s="12" t="s">
        <v>110</v>
      </c>
      <c r="C38" s="9" t="s">
        <v>253</v>
      </c>
      <c r="D38" s="9" t="s">
        <v>373</v>
      </c>
      <c r="E38" s="12" t="s">
        <v>112</v>
      </c>
      <c r="F38" s="14" t="s">
        <v>383</v>
      </c>
      <c r="G38" s="12">
        <v>46079</v>
      </c>
      <c r="H38" s="9" t="s">
        <v>375</v>
      </c>
      <c r="I38" s="9">
        <v>0.3</v>
      </c>
      <c r="J38" s="9">
        <v>1</v>
      </c>
      <c r="K38" s="9" t="s">
        <v>115</v>
      </c>
      <c r="L38" s="13" t="s">
        <v>384</v>
      </c>
      <c r="M38" s="12" t="s">
        <v>117</v>
      </c>
      <c r="N38" s="12" t="s">
        <v>385</v>
      </c>
      <c r="O38" s="12" t="s">
        <v>378</v>
      </c>
      <c r="P38" s="12" t="s">
        <v>373</v>
      </c>
      <c r="Q38" s="9" t="s">
        <v>120</v>
      </c>
      <c r="R38" s="9" t="s">
        <v>375</v>
      </c>
      <c r="S38" s="9"/>
      <c r="T38" s="9" t="s">
        <v>123</v>
      </c>
      <c r="U38" s="9"/>
      <c r="V38" s="9"/>
      <c r="W38" s="9"/>
      <c r="X38" s="9"/>
      <c r="Y38" s="9"/>
      <c r="Z38" s="9"/>
      <c r="AA38" s="9" t="s">
        <v>375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>
      <c r="A39" s="9">
        <v>38</v>
      </c>
      <c r="B39" s="12" t="s">
        <v>110</v>
      </c>
      <c r="C39" s="9" t="s">
        <v>253</v>
      </c>
      <c r="D39" s="9" t="s">
        <v>373</v>
      </c>
      <c r="E39" s="12" t="s">
        <v>112</v>
      </c>
      <c r="F39" s="14" t="s">
        <v>383</v>
      </c>
      <c r="G39" s="12">
        <v>46103</v>
      </c>
      <c r="H39" s="9" t="s">
        <v>375</v>
      </c>
      <c r="I39" s="9">
        <v>0.15</v>
      </c>
      <c r="J39" s="9">
        <v>0.48</v>
      </c>
      <c r="K39" s="9" t="s">
        <v>115</v>
      </c>
      <c r="L39" s="13" t="s">
        <v>386</v>
      </c>
      <c r="M39" s="12" t="s">
        <v>117</v>
      </c>
      <c r="N39" s="12" t="s">
        <v>387</v>
      </c>
      <c r="O39" s="12" t="s">
        <v>378</v>
      </c>
      <c r="P39" s="12" t="s">
        <v>373</v>
      </c>
      <c r="Q39" s="9" t="s">
        <v>120</v>
      </c>
      <c r="R39" s="9" t="s">
        <v>375</v>
      </c>
      <c r="S39" s="9"/>
      <c r="T39" s="9" t="s">
        <v>123</v>
      </c>
      <c r="U39" s="9"/>
      <c r="V39" s="9"/>
      <c r="W39" s="9"/>
      <c r="X39" s="9"/>
      <c r="Y39" s="9"/>
      <c r="Z39" s="9"/>
      <c r="AA39" s="9" t="s">
        <v>375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>
      <c r="A40" s="9">
        <v>39</v>
      </c>
      <c r="B40" s="12" t="s">
        <v>153</v>
      </c>
      <c r="C40" s="9" t="s">
        <v>253</v>
      </c>
      <c r="D40" s="9" t="s">
        <v>373</v>
      </c>
      <c r="E40" s="12" t="s">
        <v>112</v>
      </c>
      <c r="F40" s="14" t="s">
        <v>380</v>
      </c>
      <c r="G40" s="12">
        <v>46056</v>
      </c>
      <c r="H40" s="9" t="s">
        <v>375</v>
      </c>
      <c r="I40" s="9">
        <v>0.15</v>
      </c>
      <c r="J40" s="9">
        <v>0.48</v>
      </c>
      <c r="K40" s="9" t="s">
        <v>115</v>
      </c>
      <c r="L40" s="13" t="s">
        <v>388</v>
      </c>
      <c r="M40" s="12" t="s">
        <v>117</v>
      </c>
      <c r="N40" s="12" t="s">
        <v>389</v>
      </c>
      <c r="O40" s="12" t="s">
        <v>378</v>
      </c>
      <c r="P40" s="12" t="s">
        <v>373</v>
      </c>
      <c r="Q40" s="9" t="s">
        <v>120</v>
      </c>
      <c r="R40" s="9" t="s">
        <v>375</v>
      </c>
      <c r="S40" s="9"/>
      <c r="T40" s="9" t="s">
        <v>123</v>
      </c>
      <c r="U40" s="9"/>
      <c r="V40" s="9"/>
      <c r="W40" s="9"/>
      <c r="X40" s="9"/>
      <c r="Y40" s="9"/>
      <c r="Z40" s="9" t="s">
        <v>379</v>
      </c>
      <c r="AA40" s="9" t="s">
        <v>375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>
      <c r="A41" s="9">
        <v>40</v>
      </c>
      <c r="B41" s="12" t="s">
        <v>110</v>
      </c>
      <c r="C41" s="9" t="s">
        <v>253</v>
      </c>
      <c r="D41" s="9" t="s">
        <v>373</v>
      </c>
      <c r="E41" s="12" t="s">
        <v>112</v>
      </c>
      <c r="F41" s="14" t="s">
        <v>383</v>
      </c>
      <c r="G41" s="12">
        <v>49988</v>
      </c>
      <c r="H41" s="9" t="s">
        <v>390</v>
      </c>
      <c r="I41" s="9">
        <v>0.15</v>
      </c>
      <c r="J41" s="9">
        <v>0.48</v>
      </c>
      <c r="K41" s="9" t="s">
        <v>115</v>
      </c>
      <c r="L41" s="13" t="s">
        <v>391</v>
      </c>
      <c r="M41" s="12" t="s">
        <v>117</v>
      </c>
      <c r="N41" s="12" t="s">
        <v>392</v>
      </c>
      <c r="O41" s="12" t="s">
        <v>378</v>
      </c>
      <c r="P41" s="12" t="s">
        <v>373</v>
      </c>
      <c r="Q41" s="9" t="s">
        <v>120</v>
      </c>
      <c r="R41" s="9" t="s">
        <v>390</v>
      </c>
      <c r="S41" s="9"/>
      <c r="T41" s="9" t="s">
        <v>123</v>
      </c>
      <c r="U41" s="9"/>
      <c r="V41" s="9"/>
      <c r="W41" s="9"/>
      <c r="X41" s="9"/>
      <c r="Y41" s="9"/>
      <c r="Z41" s="9"/>
      <c r="AA41" s="9" t="s">
        <v>390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>
      <c r="A42" s="9">
        <v>41</v>
      </c>
      <c r="B42" s="12" t="s">
        <v>110</v>
      </c>
      <c r="C42" s="9" t="s">
        <v>253</v>
      </c>
      <c r="D42" s="9" t="s">
        <v>265</v>
      </c>
      <c r="E42" s="12" t="s">
        <v>112</v>
      </c>
      <c r="F42" s="14" t="s">
        <v>383</v>
      </c>
      <c r="G42" s="12">
        <v>49998</v>
      </c>
      <c r="H42" s="9" t="s">
        <v>390</v>
      </c>
      <c r="I42" s="9">
        <v>0.15</v>
      </c>
      <c r="J42" s="9">
        <v>0.49399999999999999</v>
      </c>
      <c r="K42" s="9" t="s">
        <v>115</v>
      </c>
      <c r="L42" s="13" t="s">
        <v>393</v>
      </c>
      <c r="M42" s="12" t="s">
        <v>117</v>
      </c>
      <c r="N42" s="12" t="s">
        <v>394</v>
      </c>
      <c r="O42" s="12" t="s">
        <v>268</v>
      </c>
      <c r="P42" s="12" t="s">
        <v>269</v>
      </c>
      <c r="Q42" s="9" t="s">
        <v>269</v>
      </c>
      <c r="R42" s="9" t="s">
        <v>390</v>
      </c>
      <c r="S42" s="9"/>
      <c r="T42" s="9" t="s">
        <v>123</v>
      </c>
      <c r="U42" s="9"/>
      <c r="V42" s="9"/>
      <c r="W42" s="9"/>
      <c r="X42" s="9"/>
      <c r="Y42" s="9"/>
      <c r="Z42" s="9"/>
      <c r="AA42" s="9" t="s">
        <v>390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>
      <c r="A43" s="9">
        <v>43</v>
      </c>
      <c r="B43" s="12" t="s">
        <v>153</v>
      </c>
      <c r="C43" s="9" t="s">
        <v>253</v>
      </c>
      <c r="D43" s="9" t="s">
        <v>265</v>
      </c>
      <c r="E43" s="12" t="s">
        <v>112</v>
      </c>
      <c r="F43" s="14" t="s">
        <v>395</v>
      </c>
      <c r="G43" s="12">
        <v>153728</v>
      </c>
      <c r="H43" s="9" t="s">
        <v>396</v>
      </c>
      <c r="I43" s="9">
        <v>1.6</v>
      </c>
      <c r="J43" s="9">
        <v>1.998</v>
      </c>
      <c r="K43" s="9" t="s">
        <v>115</v>
      </c>
      <c r="L43" s="13" t="s">
        <v>397</v>
      </c>
      <c r="M43" s="12" t="s">
        <v>117</v>
      </c>
      <c r="N43" s="12" t="s">
        <v>398</v>
      </c>
      <c r="O43" s="12" t="s">
        <v>268</v>
      </c>
      <c r="P43" s="12" t="s">
        <v>269</v>
      </c>
      <c r="Q43" s="12" t="s">
        <v>269</v>
      </c>
      <c r="R43" s="9" t="s">
        <v>399</v>
      </c>
      <c r="S43" s="9"/>
      <c r="T43" s="9" t="s">
        <v>163</v>
      </c>
      <c r="U43" s="28">
        <v>45797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pane="bottomLeft" activeCell="D42" sqref="D42"/>
      <selection activeCell="P1" sqref="P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pane="bottomLeft" activeCell="C14" sqref="C14:D14"/>
      <selection activeCell="R1" sqref="R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75">
      <c r="A2" s="9">
        <v>1</v>
      </c>
      <c r="B2" s="12" t="s">
        <v>189</v>
      </c>
      <c r="C2" s="9" t="s">
        <v>400</v>
      </c>
      <c r="D2" s="9" t="s">
        <v>401</v>
      </c>
      <c r="E2" s="12" t="s">
        <v>112</v>
      </c>
      <c r="F2" s="12" t="s">
        <v>402</v>
      </c>
      <c r="G2" s="9">
        <v>1171</v>
      </c>
      <c r="H2" s="9" t="s">
        <v>403</v>
      </c>
      <c r="I2" s="9">
        <v>3.7120000000000002</v>
      </c>
      <c r="J2" s="9">
        <v>5.8840000000000003</v>
      </c>
      <c r="K2" s="9" t="s">
        <v>115</v>
      </c>
      <c r="L2" s="12" t="s">
        <v>404</v>
      </c>
      <c r="M2" s="12" t="s">
        <v>117</v>
      </c>
      <c r="N2" s="12" t="s">
        <v>405</v>
      </c>
      <c r="O2" s="12" t="s">
        <v>406</v>
      </c>
      <c r="P2" s="12" t="s">
        <v>407</v>
      </c>
      <c r="Q2" s="9" t="s">
        <v>400</v>
      </c>
      <c r="R2" s="9" t="s">
        <v>408</v>
      </c>
      <c r="S2" s="9" t="s">
        <v>409</v>
      </c>
      <c r="T2" s="9"/>
      <c r="U2" s="9"/>
      <c r="V2" s="9" t="s">
        <v>410</v>
      </c>
      <c r="W2" s="9"/>
      <c r="X2" s="9"/>
      <c r="Y2" s="9" t="s">
        <v>316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>
      <c r="A3" s="9">
        <v>2</v>
      </c>
      <c r="B3" s="12" t="s">
        <v>189</v>
      </c>
      <c r="C3" s="9" t="s">
        <v>400</v>
      </c>
      <c r="D3" s="9" t="s">
        <v>401</v>
      </c>
      <c r="E3" s="12" t="s">
        <v>112</v>
      </c>
      <c r="F3" s="12" t="s">
        <v>402</v>
      </c>
      <c r="G3" s="9">
        <v>1178</v>
      </c>
      <c r="H3" s="9" t="s">
        <v>403</v>
      </c>
      <c r="I3" s="9">
        <v>3.8340000000000001</v>
      </c>
      <c r="J3" s="9">
        <v>6.0780000000000003</v>
      </c>
      <c r="K3" s="9" t="s">
        <v>115</v>
      </c>
      <c r="L3" s="12" t="s">
        <v>411</v>
      </c>
      <c r="M3" s="12" t="s">
        <v>117</v>
      </c>
      <c r="N3" s="12" t="s">
        <v>412</v>
      </c>
      <c r="O3" s="12" t="s">
        <v>413</v>
      </c>
      <c r="P3" s="12" t="s">
        <v>407</v>
      </c>
      <c r="Q3" s="9" t="s">
        <v>400</v>
      </c>
      <c r="R3" s="9" t="s">
        <v>408</v>
      </c>
      <c r="S3" s="9" t="s">
        <v>414</v>
      </c>
      <c r="T3" s="9"/>
      <c r="U3" s="9"/>
      <c r="V3" s="9" t="s">
        <v>410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415</v>
      </c>
      <c r="AK3" s="9"/>
      <c r="AL3" s="9"/>
      <c r="AM3"/>
      <c r="AN3"/>
    </row>
    <row r="4" spans="1:40" ht="75" customHeight="1">
      <c r="A4" s="9">
        <v>3</v>
      </c>
      <c r="B4" s="12" t="s">
        <v>189</v>
      </c>
      <c r="C4" s="9" t="s">
        <v>400</v>
      </c>
      <c r="D4" s="9" t="s">
        <v>401</v>
      </c>
      <c r="E4" s="12" t="s">
        <v>112</v>
      </c>
      <c r="F4" s="12" t="s">
        <v>402</v>
      </c>
      <c r="G4" s="9">
        <v>1179</v>
      </c>
      <c r="H4" s="9" t="s">
        <v>403</v>
      </c>
      <c r="I4" s="9">
        <v>1.1479999999999999</v>
      </c>
      <c r="J4" s="9">
        <v>1.82</v>
      </c>
      <c r="K4" s="9" t="s">
        <v>115</v>
      </c>
      <c r="L4" s="12" t="s">
        <v>416</v>
      </c>
      <c r="M4" s="12" t="s">
        <v>117</v>
      </c>
      <c r="N4" s="12" t="s">
        <v>417</v>
      </c>
      <c r="O4" s="12" t="s">
        <v>418</v>
      </c>
      <c r="P4" s="12" t="s">
        <v>407</v>
      </c>
      <c r="Q4" s="9" t="s">
        <v>400</v>
      </c>
      <c r="R4" s="9" t="s">
        <v>419</v>
      </c>
      <c r="S4" s="9" t="s">
        <v>409</v>
      </c>
      <c r="T4" s="9"/>
      <c r="U4" s="9"/>
      <c r="V4" s="9" t="s">
        <v>410</v>
      </c>
      <c r="W4" s="9"/>
      <c r="X4" s="9"/>
      <c r="Y4" s="9" t="s">
        <v>316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>
      <c r="A5" s="9">
        <v>4</v>
      </c>
      <c r="B5" s="12" t="s">
        <v>153</v>
      </c>
      <c r="C5" s="9" t="s">
        <v>400</v>
      </c>
      <c r="D5" s="9" t="s">
        <v>401</v>
      </c>
      <c r="E5" s="12" t="s">
        <v>112</v>
      </c>
      <c r="F5" s="12" t="s">
        <v>420</v>
      </c>
      <c r="G5" s="9">
        <v>322044</v>
      </c>
      <c r="H5" s="9" t="s">
        <v>248</v>
      </c>
      <c r="I5" s="9">
        <v>3</v>
      </c>
      <c r="J5" s="9">
        <v>6</v>
      </c>
      <c r="K5" s="9" t="s">
        <v>115</v>
      </c>
      <c r="L5" s="13" t="s">
        <v>421</v>
      </c>
      <c r="M5" s="12" t="s">
        <v>117</v>
      </c>
      <c r="N5" s="12" t="s">
        <v>422</v>
      </c>
      <c r="O5" s="12" t="s">
        <v>423</v>
      </c>
      <c r="P5" s="12" t="s">
        <v>400</v>
      </c>
      <c r="Q5" s="9" t="s">
        <v>400</v>
      </c>
      <c r="R5" s="9" t="s">
        <v>248</v>
      </c>
      <c r="S5" s="9"/>
      <c r="T5" s="9" t="s">
        <v>163</v>
      </c>
      <c r="U5" s="9" t="s">
        <v>248</v>
      </c>
      <c r="V5" s="9"/>
      <c r="W5" s="9"/>
      <c r="X5" s="9"/>
      <c r="Y5" s="9"/>
      <c r="Z5" s="9" t="s">
        <v>248</v>
      </c>
      <c r="AA5" s="9" t="s">
        <v>248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>
      <c r="A6" s="9">
        <v>5</v>
      </c>
      <c r="B6" s="12" t="s">
        <v>153</v>
      </c>
      <c r="C6" s="9" t="s">
        <v>400</v>
      </c>
      <c r="D6" s="9" t="s">
        <v>401</v>
      </c>
      <c r="E6" s="12" t="s">
        <v>112</v>
      </c>
      <c r="F6" s="12" t="s">
        <v>424</v>
      </c>
      <c r="G6" s="9">
        <v>473540</v>
      </c>
      <c r="H6" s="9" t="s">
        <v>425</v>
      </c>
      <c r="I6" s="9">
        <v>3</v>
      </c>
      <c r="J6" s="9">
        <v>6</v>
      </c>
      <c r="K6" s="9" t="s">
        <v>115</v>
      </c>
      <c r="L6" s="13" t="s">
        <v>426</v>
      </c>
      <c r="M6" s="12" t="s">
        <v>117</v>
      </c>
      <c r="N6" s="12" t="s">
        <v>427</v>
      </c>
      <c r="O6" s="12" t="s">
        <v>428</v>
      </c>
      <c r="P6" s="12" t="s">
        <v>400</v>
      </c>
      <c r="Q6" s="9" t="s">
        <v>400</v>
      </c>
      <c r="R6" s="28" t="s">
        <v>425</v>
      </c>
      <c r="S6" s="9"/>
      <c r="T6" s="9" t="s">
        <v>163</v>
      </c>
      <c r="U6" s="9" t="s">
        <v>429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9.95" customHeight="1">
      <c r="A2" s="9">
        <v>1</v>
      </c>
      <c r="B2" s="12" t="s">
        <v>153</v>
      </c>
      <c r="C2" s="9" t="s">
        <v>146</v>
      </c>
      <c r="D2" s="9" t="s">
        <v>430</v>
      </c>
      <c r="E2" s="12" t="s">
        <v>112</v>
      </c>
      <c r="F2" s="12" t="s">
        <v>155</v>
      </c>
      <c r="G2" s="9">
        <v>1678</v>
      </c>
      <c r="H2" s="9" t="s">
        <v>156</v>
      </c>
      <c r="I2" s="9">
        <v>5</v>
      </c>
      <c r="J2" s="9">
        <v>13</v>
      </c>
      <c r="K2" s="9" t="s">
        <v>115</v>
      </c>
      <c r="L2" s="13" t="s">
        <v>431</v>
      </c>
      <c r="M2" s="12" t="s">
        <v>117</v>
      </c>
      <c r="N2" s="12" t="s">
        <v>432</v>
      </c>
      <c r="O2" s="12" t="s">
        <v>433</v>
      </c>
      <c r="P2" s="12" t="s">
        <v>146</v>
      </c>
      <c r="Q2" s="9" t="s">
        <v>146</v>
      </c>
      <c r="R2" s="9" t="s">
        <v>277</v>
      </c>
      <c r="S2" s="9" t="s">
        <v>434</v>
      </c>
      <c r="T2" s="9" t="s">
        <v>163</v>
      </c>
      <c r="U2" s="9"/>
      <c r="V2" s="9" t="s">
        <v>278</v>
      </c>
      <c r="W2" s="9"/>
      <c r="X2" s="9"/>
      <c r="Y2" s="9" t="s">
        <v>435</v>
      </c>
      <c r="Z2" s="9" t="s">
        <v>436</v>
      </c>
      <c r="AA2" s="9" t="s">
        <v>436</v>
      </c>
      <c r="AB2" s="9"/>
      <c r="AC2" s="9"/>
      <c r="AD2" s="9"/>
      <c r="AE2" s="9"/>
      <c r="AF2" s="9"/>
      <c r="AG2" s="9"/>
      <c r="AH2" s="9"/>
      <c r="AI2" s="9"/>
      <c r="AJ2" s="12" t="s">
        <v>127</v>
      </c>
      <c r="AK2" s="9"/>
      <c r="AL2" s="9"/>
      <c r="AM2"/>
      <c r="AN2"/>
    </row>
    <row r="3" spans="1:40" s="1" customFormat="1" ht="69.95" customHeight="1">
      <c r="A3" s="9">
        <v>2</v>
      </c>
      <c r="B3" s="12" t="s">
        <v>110</v>
      </c>
      <c r="C3" s="9" t="s">
        <v>146</v>
      </c>
      <c r="D3" s="9" t="s">
        <v>430</v>
      </c>
      <c r="E3" s="12" t="s">
        <v>112</v>
      </c>
      <c r="F3" s="12" t="s">
        <v>437</v>
      </c>
      <c r="G3" s="9">
        <v>1792</v>
      </c>
      <c r="H3" s="9" t="s">
        <v>438</v>
      </c>
      <c r="I3" s="9">
        <v>0.125</v>
      </c>
      <c r="J3" s="9">
        <v>0.7</v>
      </c>
      <c r="K3" s="9" t="s">
        <v>115</v>
      </c>
      <c r="L3" s="13" t="s">
        <v>439</v>
      </c>
      <c r="M3" s="12" t="s">
        <v>117</v>
      </c>
      <c r="N3" s="12" t="s">
        <v>440</v>
      </c>
      <c r="O3" s="12" t="s">
        <v>441</v>
      </c>
      <c r="P3" s="12" t="s">
        <v>146</v>
      </c>
      <c r="Q3" s="9" t="s">
        <v>146</v>
      </c>
      <c r="R3" s="9" t="s">
        <v>247</v>
      </c>
      <c r="S3" s="9" t="s">
        <v>442</v>
      </c>
      <c r="T3" s="9" t="s">
        <v>123</v>
      </c>
      <c r="U3" s="9"/>
      <c r="V3" s="9" t="s">
        <v>443</v>
      </c>
      <c r="W3" s="9"/>
      <c r="X3" s="9"/>
      <c r="Y3" s="9" t="s">
        <v>444</v>
      </c>
      <c r="Z3" s="9" t="s">
        <v>445</v>
      </c>
      <c r="AA3" s="9" t="s">
        <v>445</v>
      </c>
      <c r="AB3" s="9"/>
      <c r="AC3" s="9"/>
      <c r="AD3" s="9"/>
      <c r="AE3" s="9"/>
      <c r="AF3" s="9"/>
      <c r="AG3" s="9"/>
      <c r="AH3" s="9"/>
      <c r="AI3" s="9"/>
      <c r="AJ3" s="12" t="s">
        <v>127</v>
      </c>
      <c r="AK3" s="9"/>
      <c r="AL3" s="9"/>
      <c r="AM3"/>
      <c r="AN3"/>
    </row>
    <row r="4" spans="1:40" s="1" customFormat="1" ht="69.95" customHeight="1">
      <c r="A4" s="9">
        <v>3</v>
      </c>
      <c r="B4" s="12" t="s">
        <v>153</v>
      </c>
      <c r="C4" s="9" t="s">
        <v>146</v>
      </c>
      <c r="D4" s="9" t="s">
        <v>430</v>
      </c>
      <c r="E4" s="12" t="s">
        <v>112</v>
      </c>
      <c r="F4" s="12" t="s">
        <v>437</v>
      </c>
      <c r="G4" s="9">
        <v>1269</v>
      </c>
      <c r="H4" s="9" t="s">
        <v>446</v>
      </c>
      <c r="I4" s="9">
        <v>1</v>
      </c>
      <c r="J4" s="9">
        <v>2</v>
      </c>
      <c r="K4" s="9" t="s">
        <v>115</v>
      </c>
      <c r="L4" s="13" t="s">
        <v>447</v>
      </c>
      <c r="M4" s="12" t="s">
        <v>117</v>
      </c>
      <c r="N4" s="12" t="s">
        <v>448</v>
      </c>
      <c r="O4" s="12" t="s">
        <v>441</v>
      </c>
      <c r="P4" s="12" t="s">
        <v>146</v>
      </c>
      <c r="Q4" s="9" t="s">
        <v>146</v>
      </c>
      <c r="R4" s="9" t="s">
        <v>449</v>
      </c>
      <c r="S4" s="9"/>
      <c r="T4" s="9" t="s">
        <v>163</v>
      </c>
      <c r="U4" s="9"/>
      <c r="V4" s="9"/>
      <c r="W4" s="9"/>
      <c r="X4" s="9"/>
      <c r="Y4" s="9"/>
      <c r="Z4" s="9" t="s">
        <v>446</v>
      </c>
      <c r="AA4" s="9" t="s">
        <v>446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>
      <c r="A5" s="9">
        <v>4</v>
      </c>
      <c r="B5" s="12" t="s">
        <v>153</v>
      </c>
      <c r="C5" s="9" t="s">
        <v>146</v>
      </c>
      <c r="D5" s="9" t="s">
        <v>430</v>
      </c>
      <c r="E5" s="12" t="s">
        <v>112</v>
      </c>
      <c r="F5" s="12" t="s">
        <v>437</v>
      </c>
      <c r="G5" s="9">
        <v>1270</v>
      </c>
      <c r="H5" s="9" t="s">
        <v>446</v>
      </c>
      <c r="I5" s="9">
        <v>1</v>
      </c>
      <c r="J5" s="9">
        <v>2</v>
      </c>
      <c r="K5" s="9" t="s">
        <v>115</v>
      </c>
      <c r="L5" s="13" t="s">
        <v>450</v>
      </c>
      <c r="M5" s="12" t="s">
        <v>117</v>
      </c>
      <c r="N5" s="12" t="s">
        <v>440</v>
      </c>
      <c r="O5" s="12" t="s">
        <v>441</v>
      </c>
      <c r="P5" s="12" t="s">
        <v>146</v>
      </c>
      <c r="Q5" s="9" t="s">
        <v>146</v>
      </c>
      <c r="R5" s="9" t="s">
        <v>449</v>
      </c>
      <c r="S5" s="9"/>
      <c r="T5" s="9" t="s">
        <v>163</v>
      </c>
      <c r="U5" s="9"/>
      <c r="V5" s="9"/>
      <c r="W5" s="9"/>
      <c r="X5" s="9"/>
      <c r="Y5" s="9"/>
      <c r="Z5" s="9" t="s">
        <v>446</v>
      </c>
      <c r="AA5" s="9" t="s">
        <v>446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>
      <c r="A6" s="9">
        <v>5</v>
      </c>
      <c r="B6" s="12" t="s">
        <v>153</v>
      </c>
      <c r="C6" s="9" t="s">
        <v>146</v>
      </c>
      <c r="D6" s="9" t="s">
        <v>430</v>
      </c>
      <c r="E6" s="12" t="s">
        <v>112</v>
      </c>
      <c r="F6" s="12" t="s">
        <v>451</v>
      </c>
      <c r="G6" s="9">
        <v>144991</v>
      </c>
      <c r="H6" s="9" t="s">
        <v>452</v>
      </c>
      <c r="I6" s="9">
        <v>1</v>
      </c>
      <c r="J6" s="9">
        <v>1.99</v>
      </c>
      <c r="K6" s="9" t="s">
        <v>115</v>
      </c>
      <c r="L6" s="13" t="s">
        <v>453</v>
      </c>
      <c r="M6" s="12" t="s">
        <v>117</v>
      </c>
      <c r="N6" s="12" t="s">
        <v>454</v>
      </c>
      <c r="O6" s="12" t="s">
        <v>455</v>
      </c>
      <c r="P6" s="12" t="s">
        <v>146</v>
      </c>
      <c r="Q6" s="9" t="s">
        <v>146</v>
      </c>
      <c r="R6" s="9" t="s">
        <v>456</v>
      </c>
      <c r="S6" s="9"/>
      <c r="T6" s="9" t="s">
        <v>163</v>
      </c>
      <c r="U6" s="9"/>
      <c r="V6" s="9" t="s">
        <v>457</v>
      </c>
      <c r="W6" s="9"/>
      <c r="X6" s="9"/>
      <c r="Y6" s="9"/>
      <c r="Z6" s="9" t="s">
        <v>452</v>
      </c>
      <c r="AA6" s="9" t="s">
        <v>452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>
      <c r="A7" s="9">
        <v>6</v>
      </c>
      <c r="B7" s="12" t="s">
        <v>153</v>
      </c>
      <c r="C7" s="9" t="s">
        <v>146</v>
      </c>
      <c r="D7" s="9" t="s">
        <v>430</v>
      </c>
      <c r="E7" s="12" t="s">
        <v>112</v>
      </c>
      <c r="F7" s="12" t="s">
        <v>451</v>
      </c>
      <c r="G7" s="9">
        <v>144984</v>
      </c>
      <c r="H7" s="9" t="s">
        <v>452</v>
      </c>
      <c r="I7" s="9">
        <v>3</v>
      </c>
      <c r="J7" s="9">
        <v>6</v>
      </c>
      <c r="K7" s="9" t="s">
        <v>115</v>
      </c>
      <c r="L7" s="13" t="s">
        <v>458</v>
      </c>
      <c r="M7" s="12" t="s">
        <v>117</v>
      </c>
      <c r="N7" s="12" t="s">
        <v>459</v>
      </c>
      <c r="O7" s="12" t="s">
        <v>455</v>
      </c>
      <c r="P7" s="12" t="s">
        <v>146</v>
      </c>
      <c r="Q7" s="9" t="s">
        <v>146</v>
      </c>
      <c r="R7" s="9" t="s">
        <v>456</v>
      </c>
      <c r="S7" s="9"/>
      <c r="T7" s="9" t="s">
        <v>163</v>
      </c>
      <c r="U7" s="9"/>
      <c r="V7" s="9" t="s">
        <v>457</v>
      </c>
      <c r="W7" s="9"/>
      <c r="X7" s="9"/>
      <c r="Y7" s="9"/>
      <c r="Z7" s="9" t="s">
        <v>452</v>
      </c>
      <c r="AA7" s="9" t="s">
        <v>452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>
      <c r="H17" t="s">
        <v>460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topLeftCell="A3" zoomScale="90" zoomScaleNormal="90" workbookViewId="0">
      <selection activeCell="E32" sqref="E32"/>
    </sheetView>
  </sheetViews>
  <sheetFormatPr defaultRowHeight="1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>
      <c r="A1" s="33" t="s">
        <v>50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>
      <c r="A3" s="8" t="s">
        <v>51</v>
      </c>
      <c r="B3" s="8" t="s">
        <v>3</v>
      </c>
      <c r="C3" s="8" t="s">
        <v>4</v>
      </c>
      <c r="D3" s="8" t="s">
        <v>9</v>
      </c>
      <c r="E3" s="8" t="s">
        <v>52</v>
      </c>
      <c r="F3" s="8" t="s">
        <v>53</v>
      </c>
      <c r="G3" s="8" t="s">
        <v>54</v>
      </c>
      <c r="H3" s="8" t="s">
        <v>55</v>
      </c>
      <c r="I3" s="8" t="s">
        <v>56</v>
      </c>
      <c r="J3" s="8" t="s">
        <v>57</v>
      </c>
      <c r="K3" s="8" t="s">
        <v>58</v>
      </c>
      <c r="L3" s="8" t="s">
        <v>59</v>
      </c>
      <c r="M3" s="8" t="s">
        <v>60</v>
      </c>
      <c r="N3" s="8" t="s">
        <v>61</v>
      </c>
      <c r="O3" s="8" t="s">
        <v>62</v>
      </c>
      <c r="P3" s="8" t="s">
        <v>63</v>
      </c>
      <c r="Q3" s="8" t="s">
        <v>64</v>
      </c>
      <c r="R3" s="8" t="s">
        <v>65</v>
      </c>
    </row>
    <row r="4" spans="1:18">
      <c r="A4" s="9">
        <v>1</v>
      </c>
      <c r="B4" s="23" t="s">
        <v>14</v>
      </c>
      <c r="C4" s="11" t="s">
        <v>66</v>
      </c>
      <c r="D4" s="11" t="str">
        <f>C4</f>
        <v>**</v>
      </c>
      <c r="E4" s="10">
        <v>0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v>0</v>
      </c>
      <c r="J4" s="11">
        <v>0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>
      <c r="A5" s="9">
        <v>2</v>
      </c>
      <c r="B5" s="23" t="s">
        <v>15</v>
      </c>
      <c r="C5" s="11" t="s">
        <v>67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>
      <c r="A6" s="9">
        <v>3</v>
      </c>
      <c r="B6" s="23" t="s">
        <v>16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v>0</v>
      </c>
      <c r="J6" s="11">
        <v>0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>
      <c r="A7" s="9">
        <v>4</v>
      </c>
      <c r="B7" s="23" t="s">
        <v>17</v>
      </c>
      <c r="C7" s="11" t="s">
        <v>66</v>
      </c>
      <c r="D7" s="11" t="str">
        <f>C7</f>
        <v>**</v>
      </c>
      <c r="E7" s="10">
        <v>0</v>
      </c>
      <c r="F7" s="11">
        <v>0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v>0</v>
      </c>
      <c r="J7" s="11">
        <v>0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>
      <c r="A8" s="9">
        <v>5</v>
      </c>
      <c r="B8" s="23" t="s">
        <v>18</v>
      </c>
      <c r="C8" s="11" t="s">
        <v>68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0</v>
      </c>
      <c r="J8" s="11">
        <v>0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>
      <c r="A9" s="9">
        <v>6</v>
      </c>
      <c r="B9" s="23" t="s">
        <v>19</v>
      </c>
      <c r="C9" s="11" t="s">
        <v>66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v>0</v>
      </c>
      <c r="J9" s="11">
        <v>0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>
      <c r="A10" s="9">
        <v>7</v>
      </c>
      <c r="B10" s="23" t="s">
        <v>20</v>
      </c>
      <c r="C10" s="11" t="s">
        <v>69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v>0</v>
      </c>
      <c r="K10" s="10">
        <v>0</v>
      </c>
      <c r="L10" s="11">
        <v>0</v>
      </c>
      <c r="M10" s="10">
        <v>1</v>
      </c>
      <c r="N10" s="11">
        <v>3</v>
      </c>
      <c r="O10" s="10">
        <f>COUNTIFS('ΗΣ ΑΣΤΥΠΑΛΑΙΑΣ'!$AE$2:$AE$100,"&lt;&gt;",'ΗΣ ΑΣΤΥΠΑΛΑΙΑΣ'!$AH$2:$AH$100,"",'ΗΣ ΑΣΤΥΠΑΛΑΙΑΣ'!$B$2:$B$100,"&lt;&gt;"&amp;"ΑΚΥΡΩΣΗ")</f>
        <v>1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3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>
      <c r="A11" s="9">
        <v>8</v>
      </c>
      <c r="B11" s="23" t="s">
        <v>21</v>
      </c>
      <c r="C11" s="11" t="s">
        <v>70</v>
      </c>
      <c r="D11" s="11" t="str">
        <f t="shared" si="0"/>
        <v>****</v>
      </c>
      <c r="E11" s="10">
        <v>0</v>
      </c>
      <c r="F11" s="11">
        <v>0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v>0</v>
      </c>
      <c r="J11" s="11">
        <v>0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>
      <c r="A12" s="9">
        <v>9</v>
      </c>
      <c r="B12" s="23" t="s">
        <v>22</v>
      </c>
      <c r="C12" s="11" t="s">
        <v>66</v>
      </c>
      <c r="D12" s="11" t="str">
        <f t="shared" si="0"/>
        <v>**</v>
      </c>
      <c r="E12" s="10">
        <v>0</v>
      </c>
      <c r="F12" s="11">
        <v>0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v>0</v>
      </c>
      <c r="J12" s="11">
        <v>0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>
      <c r="A13" s="9">
        <v>10</v>
      </c>
      <c r="B13" s="23" t="s">
        <v>23</v>
      </c>
      <c r="C13" s="11" t="s">
        <v>70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v>0</v>
      </c>
      <c r="J13" s="11"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>
      <c r="A14" s="9">
        <v>11</v>
      </c>
      <c r="B14" s="23" t="s">
        <v>24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v>0</v>
      </c>
      <c r="J14" s="11"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>
      <c r="A15" s="9">
        <v>12</v>
      </c>
      <c r="B15" s="23" t="s">
        <v>25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v>0</v>
      </c>
      <c r="J15" s="11"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>
      <c r="A16" s="9">
        <v>13</v>
      </c>
      <c r="B16" s="23" t="s">
        <v>26</v>
      </c>
      <c r="C16" s="15" t="s">
        <v>71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v>0</v>
      </c>
      <c r="J16" s="11"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>
      <c r="A17" s="9">
        <v>14</v>
      </c>
      <c r="B17" s="23" t="s">
        <v>27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v>0</v>
      </c>
      <c r="J17" s="11"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>
      <c r="A18" s="9">
        <v>15</v>
      </c>
      <c r="B18" s="23" t="s">
        <v>28</v>
      </c>
      <c r="C18" s="11">
        <v>11</v>
      </c>
      <c r="D18" s="11">
        <f>C18-L18-N18-P18-R18</f>
        <v>10.6</v>
      </c>
      <c r="E18" s="10">
        <v>10</v>
      </c>
      <c r="F18" s="11">
        <v>2.4</v>
      </c>
      <c r="G18" s="10">
        <f>COUNTIFS('ΗΣ KΩ ΚΑΛΥΜΝΟΥ'!$T$2:$T$101,"ΠΛΗΡΗΣ",'ΗΣ KΩ ΚΑΛΥΜΝΟΥ'!$B$2:$B$101,"ΑΙΤΗΜΑ ΓΙΑ ΟΠΣ")</f>
        <v>2</v>
      </c>
      <c r="H18" s="15">
        <f>SUMIFS('ΗΣ KΩ ΚΑΛΥΜΝΟΥ'!$I$2:$I$101,'ΗΣ KΩ ΚΑΛΥΜΝΟΥ'!$T$2:$T$101,"ΠΛΗΡΗΣ",'ΗΣ KΩ ΚΑΛΥΜΝΟΥ'!$B$2:$B$101,"ΑΙΤΗΜΑ ΓΙΑ ΟΠΣ")</f>
        <v>2.6</v>
      </c>
      <c r="I18" s="10">
        <v>0</v>
      </c>
      <c r="J18" s="11">
        <v>0</v>
      </c>
      <c r="K18" s="16">
        <f>COUNTIFS('ΗΣ KΩ ΚΑΛΥΜΝΟΥ'!$AB$2:$AB$101,"&lt;&gt;",'ΗΣ KΩ ΚΑΛΥΜΝΟΥ'!$AD$2:$AD$101,"",'ΗΣ KΩ ΚΑΛΥΜΝΟΥ'!$B$2:$B$101,"&lt;&gt;"&amp;"ΑΚΥΡΩΣΗ")</f>
        <v>0</v>
      </c>
      <c r="L18" s="15">
        <f>SUMIFS('ΗΣ KΩ ΚΑΛΥΜΝΟΥ'!$I$2:$I$101,'ΗΣ KΩ ΚΑΛΥΜΝΟΥ'!$AB$2:$AB$101,"&lt;&gt;",'ΗΣ KΩ ΚΑΛΥΜΝΟΥ'!$AD$2:$AD$101,"",'ΗΣ KΩ ΚΑΛΥΜΝΟΥ'!$B$2:$B$101,"&lt;&gt;"&amp;"ΑΚΥΡΩΣΗ")</f>
        <v>0</v>
      </c>
      <c r="M18" s="16">
        <f>COUNTIFS('ΗΣ KΩ ΚΑΛΥΜΝΟΥ'!$AD$2:$AD$101,"&lt;&gt;",'ΗΣ KΩ ΚΑΛΥΜΝΟΥ'!$AE$2:$AE$101,"",'ΗΣ KΩ ΚΑΛΥΜΝΟΥ'!$B$2:$B$101,"&lt;&gt;"&amp;"ΑΚΥΡΩΣΗ")</f>
        <v>0</v>
      </c>
      <c r="N18" s="15">
        <f>SUMIFS('ΗΣ KΩ ΚΑΛΥΜΝΟΥ'!$I$2:$I$101,'ΗΣ KΩ ΚΑΛΥΜΝΟΥ'!$AD$2:$AD$101,"&lt;&gt;",'ΗΣ KΩ ΚΑΛΥΜΝΟΥ'!$AE$2:$AE$101,"",'ΗΣ KΩ ΚΑΛΥΜΝΟΥ'!$B$2:$B$101,"&lt;&gt;"&amp;"ΑΚΥΡΩΣΗ")</f>
        <v>0</v>
      </c>
      <c r="O18" s="16">
        <f>COUNTIFS('ΗΣ KΩ ΚΑΛΥΜΝΟΥ'!$AE$2:$AE$101,"&lt;&gt;",'ΗΣ KΩ ΚΑΛΥΜΝΟΥ'!$AH$2:$AH$101,"",'ΗΣ KΩ ΚΑΛΥΜΝΟΥ'!$B$2:$B$101,"&lt;&gt;"&amp;"ΑΚΥΡΩΣΗ")</f>
        <v>0</v>
      </c>
      <c r="P18" s="15">
        <f>SUMIFS('ΗΣ KΩ ΚΑΛΥΜΝΟΥ'!$I$2:$I$101,'ΗΣ KΩ ΚΑΛΥΜΝΟΥ'!$AE$2:$AE$101,"&lt;&gt;",'ΗΣ KΩ ΚΑΛΥΜΝΟΥ'!$AH$2:$AH$101,"",'ΗΣ KΩ ΚΑΛΥΜΝΟΥ'!$B$2:$B$101,"&lt;&gt;"&amp;"ΑΚΥΡΩΣΗ")</f>
        <v>0</v>
      </c>
      <c r="Q18" s="16">
        <f>COUNTIFS('ΗΣ KΩ ΚΑΛΥΜΝΟΥ'!$AH$2:$AH$101,"&lt;&gt;",'ΗΣ KΩ ΚΑΛΥΜΝΟΥ'!$B$2:$B$101,"&lt;&gt;"&amp;"ΑΚΥΡΩΣΗ")</f>
        <v>1</v>
      </c>
      <c r="R18" s="15">
        <f>SUMIFS('ΗΣ KΩ ΚΑΛΥΜΝΟΥ'!$I$2:$I$101,'ΗΣ KΩ ΚΑΛΥΜΝΟΥ'!$AH$2:$AH$101,"&lt;&gt;",'ΗΣ KΩ ΚΑΛΥΜΝΟΥ'!$B$2:$B$101,"&lt;&gt;"&amp;"ΑΚΥΡΩΣΗ")</f>
        <v>0.4</v>
      </c>
    </row>
    <row r="19" spans="1:18">
      <c r="A19" s="9">
        <v>16</v>
      </c>
      <c r="B19" s="23" t="s">
        <v>29</v>
      </c>
      <c r="C19" s="11" t="s">
        <v>72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v>0</v>
      </c>
      <c r="J19" s="11">
        <v>0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>
      <c r="A20" s="9">
        <v>17</v>
      </c>
      <c r="B20" s="23" t="s">
        <v>30</v>
      </c>
      <c r="C20" s="11">
        <v>2.7</v>
      </c>
      <c r="D20" s="11">
        <f>C20-L20-N20-P20-R20</f>
        <v>2.7</v>
      </c>
      <c r="E20" s="10">
        <v>0</v>
      </c>
      <c r="F20" s="11">
        <v>0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v>0</v>
      </c>
      <c r="J20" s="11">
        <v>0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>
      <c r="A21" s="9">
        <v>18</v>
      </c>
      <c r="B21" s="23" t="s">
        <v>31</v>
      </c>
      <c r="C21" s="11" t="s">
        <v>70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v>0</v>
      </c>
      <c r="J21" s="11"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>
      <c r="A22" s="9">
        <v>19</v>
      </c>
      <c r="B22" s="23" t="s">
        <v>32</v>
      </c>
      <c r="C22" s="11" t="s">
        <v>73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v>0</v>
      </c>
      <c r="J22" s="11"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>
      <c r="A23" s="9">
        <v>20</v>
      </c>
      <c r="B23" s="23" t="s">
        <v>33</v>
      </c>
      <c r="C23" s="11" t="s">
        <v>70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v>0</v>
      </c>
      <c r="J23" s="11"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>
      <c r="A24" s="9">
        <v>21</v>
      </c>
      <c r="B24" s="23" t="s">
        <v>34</v>
      </c>
      <c r="C24" s="11">
        <v>5</v>
      </c>
      <c r="D24" s="11">
        <f t="shared" ref="D24:D31" si="2">C24-L24-N24-P24-R24</f>
        <v>5</v>
      </c>
      <c r="E24" s="10">
        <v>0</v>
      </c>
      <c r="F24" s="11">
        <v>0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v>0</v>
      </c>
      <c r="J24" s="11">
        <v>0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>
      <c r="A25" s="9">
        <v>22</v>
      </c>
      <c r="B25" s="23" t="s">
        <v>35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v>0</v>
      </c>
      <c r="J25" s="11">
        <v>0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>
      <c r="A26" s="9">
        <v>23</v>
      </c>
      <c r="B26" s="23" t="s">
        <v>36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>
      <c r="A27" s="9">
        <v>24</v>
      </c>
      <c r="B27" s="23" t="s">
        <v>37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>
      <c r="A28" s="9">
        <v>25</v>
      </c>
      <c r="B28" s="23" t="s">
        <v>38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0</v>
      </c>
      <c r="F28" s="11">
        <f>SUMIFS('ΗΣ ΣΚΥΡΟΥ'!$I$2:$I$100,'ΗΣ ΣΚΥΡΟΥ'!$T$2:$T$100,"ΕΛΛΙΠΗΣ",'ΗΣ ΣΚΥΡΟΥ'!$B$2:$B$100,"&lt;&gt;"&amp;"ΑΚΥΡΩΣΗ")</f>
        <v>0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>
      <c r="A29" s="9">
        <v>26</v>
      </c>
      <c r="B29" s="23" t="s">
        <v>39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>
      <c r="A30" s="9">
        <v>27</v>
      </c>
      <c r="B30" s="23" t="s">
        <v>40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>
      <c r="A31" s="9">
        <v>28</v>
      </c>
      <c r="B31" s="23" t="s">
        <v>41</v>
      </c>
      <c r="C31" s="11">
        <v>20</v>
      </c>
      <c r="D31" s="11">
        <f t="shared" si="2"/>
        <v>20</v>
      </c>
      <c r="E31" s="10">
        <v>7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>
      <c r="A34" s="31" t="s">
        <v>42</v>
      </c>
      <c r="B34" s="31"/>
      <c r="C34" s="31"/>
      <c r="D34" s="31"/>
      <c r="E34" s="31"/>
      <c r="F34" s="31"/>
      <c r="G34" s="31"/>
      <c r="H34" s="31"/>
      <c r="I34" s="6"/>
    </row>
    <row r="35" spans="1:18">
      <c r="A35" s="31" t="s">
        <v>43</v>
      </c>
      <c r="B35" s="31"/>
      <c r="C35" s="31"/>
      <c r="D35" s="31"/>
      <c r="E35" s="31"/>
      <c r="F35" s="31"/>
      <c r="G35" s="31"/>
      <c r="H35" s="31"/>
      <c r="I35" s="6"/>
    </row>
    <row r="36" spans="1:18">
      <c r="A36" s="32" t="s">
        <v>44</v>
      </c>
      <c r="B36" s="32"/>
      <c r="C36" s="32"/>
      <c r="D36" s="32"/>
      <c r="E36" s="32"/>
      <c r="F36" s="32"/>
      <c r="G36" s="32"/>
      <c r="H36" s="32"/>
      <c r="I36" s="6"/>
    </row>
    <row r="37" spans="1:18">
      <c r="A37" s="32" t="s">
        <v>45</v>
      </c>
      <c r="B37" s="32"/>
      <c r="C37" s="32"/>
      <c r="D37" s="32"/>
      <c r="E37" s="32"/>
      <c r="F37" s="32"/>
      <c r="G37" s="32"/>
      <c r="H37" s="32"/>
    </row>
    <row r="38" spans="1:18">
      <c r="A38" s="32" t="s">
        <v>46</v>
      </c>
      <c r="B38" s="32"/>
      <c r="C38" s="32"/>
      <c r="D38" s="32"/>
      <c r="E38" s="32"/>
      <c r="F38" s="32"/>
      <c r="G38" s="32"/>
      <c r="H38" s="32"/>
    </row>
    <row r="39" spans="1:18">
      <c r="A39" s="31" t="s">
        <v>47</v>
      </c>
      <c r="B39" s="31"/>
      <c r="C39" s="31"/>
      <c r="D39" s="31"/>
      <c r="E39" s="31"/>
      <c r="F39" s="31"/>
      <c r="G39" s="31"/>
      <c r="H39" s="31"/>
    </row>
    <row r="40" spans="1:18">
      <c r="A40" s="31"/>
      <c r="B40" s="31"/>
      <c r="C40" s="31"/>
      <c r="D40" s="31"/>
      <c r="E40" s="31"/>
      <c r="F40" s="31"/>
      <c r="G40" s="31"/>
      <c r="H40" s="31"/>
    </row>
    <row r="41" spans="1:18" ht="15" customHeight="1">
      <c r="A41" s="31" t="s">
        <v>48</v>
      </c>
      <c r="B41" s="31"/>
      <c r="C41" s="31"/>
      <c r="D41" s="31"/>
      <c r="E41" s="31"/>
      <c r="F41" s="31"/>
      <c r="G41" s="31"/>
      <c r="H41" s="31"/>
    </row>
    <row r="42" spans="1:18">
      <c r="A42" s="31"/>
      <c r="B42" s="31"/>
      <c r="C42" s="31"/>
      <c r="D42" s="31"/>
      <c r="E42" s="31"/>
      <c r="F42" s="31"/>
      <c r="G42" s="31"/>
      <c r="H42" s="31"/>
    </row>
    <row r="43" spans="1:18">
      <c r="A43" s="31"/>
      <c r="B43" s="31"/>
      <c r="C43" s="31"/>
      <c r="D43" s="31"/>
      <c r="E43" s="31"/>
      <c r="F43" s="31"/>
      <c r="G43" s="31"/>
      <c r="H43" s="31"/>
    </row>
    <row r="44" spans="1:18" ht="31.5" customHeight="1">
      <c r="A44" s="31" t="s">
        <v>49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pane="bottomLeft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pane="bottomLeft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zoomScale="80" zoomScaleNormal="80" workbookViewId="0">
      <selection activeCell="B2" sqref="B2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72.75" customHeight="1">
      <c r="A2" s="9">
        <v>1</v>
      </c>
      <c r="B2" s="12" t="s">
        <v>189</v>
      </c>
      <c r="C2" s="9" t="s">
        <v>461</v>
      </c>
      <c r="D2" s="9" t="s">
        <v>462</v>
      </c>
      <c r="E2" s="12" t="s">
        <v>112</v>
      </c>
      <c r="F2" s="12" t="s">
        <v>113</v>
      </c>
      <c r="G2" s="9">
        <v>2260</v>
      </c>
      <c r="H2" s="9" t="s">
        <v>114</v>
      </c>
      <c r="I2" s="9">
        <v>5.3539999999999997E-2</v>
      </c>
      <c r="J2" s="9">
        <v>0.2016</v>
      </c>
      <c r="K2" s="9" t="s">
        <v>115</v>
      </c>
      <c r="L2" s="13" t="s">
        <v>463</v>
      </c>
      <c r="M2" s="12" t="s">
        <v>117</v>
      </c>
      <c r="N2" s="12" t="s">
        <v>464</v>
      </c>
      <c r="O2" s="12" t="s">
        <v>461</v>
      </c>
      <c r="P2" s="12" t="s">
        <v>239</v>
      </c>
      <c r="Q2" s="9" t="s">
        <v>239</v>
      </c>
      <c r="R2" s="9" t="s">
        <v>465</v>
      </c>
      <c r="S2" s="9"/>
      <c r="T2" s="9"/>
      <c r="U2" s="9"/>
      <c r="V2" s="9" t="s">
        <v>124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241</v>
      </c>
      <c r="AL2" s="9"/>
      <c r="AM2"/>
      <c r="AN2"/>
    </row>
    <row r="12" spans="1:40">
      <c r="H12" t="s">
        <v>460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zoomScale="80" zoomScaleNormal="80" workbookViewId="0">
      <pane ySplit="1" topLeftCell="A5" activePane="bottomLeft" state="frozen"/>
      <selection pane="bottomLeft" activeCell="C11" sqref="C11"/>
      <selection activeCell="Q1" sqref="Q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75" customHeight="1">
      <c r="A2" s="9">
        <v>1</v>
      </c>
      <c r="B2" s="12" t="s">
        <v>153</v>
      </c>
      <c r="C2" s="9" t="s">
        <v>466</v>
      </c>
      <c r="D2" s="9" t="s">
        <v>467</v>
      </c>
      <c r="E2" s="12" t="s">
        <v>112</v>
      </c>
      <c r="F2" s="12" t="s">
        <v>451</v>
      </c>
      <c r="G2" s="9">
        <v>4130</v>
      </c>
      <c r="H2" s="9" t="s">
        <v>468</v>
      </c>
      <c r="I2" s="9">
        <v>0.3</v>
      </c>
      <c r="J2" s="9">
        <v>0.6</v>
      </c>
      <c r="K2" s="9" t="s">
        <v>115</v>
      </c>
      <c r="L2" s="13" t="s">
        <v>469</v>
      </c>
      <c r="M2" s="12" t="s">
        <v>117</v>
      </c>
      <c r="N2" s="12" t="s">
        <v>470</v>
      </c>
      <c r="O2" s="12" t="s">
        <v>471</v>
      </c>
      <c r="P2" s="12" t="s">
        <v>466</v>
      </c>
      <c r="Q2" s="9" t="s">
        <v>466</v>
      </c>
      <c r="R2" s="9" t="s">
        <v>472</v>
      </c>
      <c r="S2" s="9" t="s">
        <v>170</v>
      </c>
      <c r="T2" s="9" t="s">
        <v>163</v>
      </c>
      <c r="U2" s="9"/>
      <c r="V2" s="9"/>
      <c r="W2" s="9"/>
      <c r="X2" s="9"/>
      <c r="Y2" s="9" t="s">
        <v>473</v>
      </c>
      <c r="Z2" s="9" t="s">
        <v>468</v>
      </c>
      <c r="AA2" s="9" t="s">
        <v>468</v>
      </c>
      <c r="AB2" s="9"/>
      <c r="AC2" s="9"/>
      <c r="AD2" s="9"/>
      <c r="AE2" s="9"/>
      <c r="AF2" s="9"/>
      <c r="AG2" s="9"/>
      <c r="AH2" s="9"/>
      <c r="AI2" s="9"/>
      <c r="AJ2" s="12" t="s">
        <v>127</v>
      </c>
      <c r="AK2" s="9"/>
      <c r="AL2" s="9"/>
      <c r="AM2"/>
      <c r="AN2"/>
    </row>
    <row r="3" spans="1:40" s="1" customFormat="1" ht="75" customHeight="1">
      <c r="A3" s="9">
        <v>2</v>
      </c>
      <c r="B3" s="12" t="s">
        <v>153</v>
      </c>
      <c r="C3" s="9" t="s">
        <v>466</v>
      </c>
      <c r="D3" s="9" t="s">
        <v>467</v>
      </c>
      <c r="E3" s="12" t="s">
        <v>112</v>
      </c>
      <c r="F3" s="12" t="s">
        <v>451</v>
      </c>
      <c r="G3" s="9">
        <v>4134</v>
      </c>
      <c r="H3" s="9" t="s">
        <v>468</v>
      </c>
      <c r="I3" s="9">
        <v>0.3</v>
      </c>
      <c r="J3" s="9">
        <v>0.6</v>
      </c>
      <c r="K3" s="9" t="s">
        <v>115</v>
      </c>
      <c r="L3" s="13" t="s">
        <v>474</v>
      </c>
      <c r="M3" s="12" t="s">
        <v>117</v>
      </c>
      <c r="N3" s="12" t="s">
        <v>475</v>
      </c>
      <c r="O3" s="12" t="s">
        <v>471</v>
      </c>
      <c r="P3" s="12" t="s">
        <v>466</v>
      </c>
      <c r="Q3" s="9" t="s">
        <v>466</v>
      </c>
      <c r="R3" s="9" t="s">
        <v>472</v>
      </c>
      <c r="S3" s="9" t="s">
        <v>170</v>
      </c>
      <c r="T3" s="9" t="s">
        <v>163</v>
      </c>
      <c r="U3" s="9"/>
      <c r="V3" s="9"/>
      <c r="W3" s="9"/>
      <c r="X3" s="9"/>
      <c r="Y3" s="9" t="s">
        <v>473</v>
      </c>
      <c r="Z3" s="9" t="s">
        <v>468</v>
      </c>
      <c r="AA3" s="9" t="s">
        <v>468</v>
      </c>
      <c r="AB3" s="9"/>
      <c r="AC3" s="9"/>
      <c r="AD3" s="9"/>
      <c r="AE3" s="9"/>
      <c r="AF3" s="9"/>
      <c r="AG3" s="9"/>
      <c r="AH3" s="9"/>
      <c r="AI3" s="9"/>
      <c r="AJ3" s="12" t="s">
        <v>127</v>
      </c>
      <c r="AK3" s="9"/>
      <c r="AL3" s="9"/>
      <c r="AM3"/>
      <c r="AN3"/>
    </row>
    <row r="4" spans="1:40" s="1" customFormat="1" ht="75" customHeight="1">
      <c r="A4" s="9">
        <v>3</v>
      </c>
      <c r="B4" s="12" t="s">
        <v>153</v>
      </c>
      <c r="C4" s="9" t="s">
        <v>466</v>
      </c>
      <c r="D4" s="9" t="s">
        <v>467</v>
      </c>
      <c r="E4" s="12" t="s">
        <v>112</v>
      </c>
      <c r="F4" s="12" t="s">
        <v>451</v>
      </c>
      <c r="G4" s="9">
        <v>4137</v>
      </c>
      <c r="H4" s="9" t="s">
        <v>468</v>
      </c>
      <c r="I4" s="9">
        <v>0.3</v>
      </c>
      <c r="J4" s="9">
        <v>0.6</v>
      </c>
      <c r="K4" s="9" t="s">
        <v>115</v>
      </c>
      <c r="L4" s="13" t="s">
        <v>476</v>
      </c>
      <c r="M4" s="12" t="s">
        <v>117</v>
      </c>
      <c r="N4" s="12" t="s">
        <v>477</v>
      </c>
      <c r="O4" s="12" t="s">
        <v>471</v>
      </c>
      <c r="P4" s="12" t="s">
        <v>466</v>
      </c>
      <c r="Q4" s="9" t="s">
        <v>466</v>
      </c>
      <c r="R4" s="9" t="s">
        <v>478</v>
      </c>
      <c r="S4" s="9" t="s">
        <v>170</v>
      </c>
      <c r="T4" s="9" t="s">
        <v>163</v>
      </c>
      <c r="U4" s="9"/>
      <c r="V4" s="9"/>
      <c r="W4" s="9"/>
      <c r="X4" s="9"/>
      <c r="Y4" s="9" t="s">
        <v>473</v>
      </c>
      <c r="Z4" s="9" t="s">
        <v>468</v>
      </c>
      <c r="AA4" s="9" t="s">
        <v>468</v>
      </c>
      <c r="AB4" s="9"/>
      <c r="AC4" s="9"/>
      <c r="AD4" s="9"/>
      <c r="AE4" s="9"/>
      <c r="AF4" s="9"/>
      <c r="AG4" s="9"/>
      <c r="AH4" s="9"/>
      <c r="AI4" s="9"/>
      <c r="AJ4" s="12" t="s">
        <v>127</v>
      </c>
      <c r="AK4" s="9"/>
      <c r="AL4" s="9"/>
      <c r="AM4"/>
      <c r="AN4"/>
    </row>
    <row r="5" spans="1:40" s="1" customFormat="1" ht="75" customHeight="1">
      <c r="A5" s="9">
        <v>4</v>
      </c>
      <c r="B5" s="12" t="s">
        <v>153</v>
      </c>
      <c r="C5" s="9" t="s">
        <v>466</v>
      </c>
      <c r="D5" s="9" t="s">
        <v>467</v>
      </c>
      <c r="E5" s="12" t="s">
        <v>112</v>
      </c>
      <c r="F5" s="12" t="s">
        <v>451</v>
      </c>
      <c r="G5" s="9">
        <v>4207</v>
      </c>
      <c r="H5" s="9" t="s">
        <v>444</v>
      </c>
      <c r="I5" s="9">
        <v>0.3</v>
      </c>
      <c r="J5" s="9">
        <v>0.6</v>
      </c>
      <c r="K5" s="9" t="s">
        <v>115</v>
      </c>
      <c r="L5" s="13" t="s">
        <v>479</v>
      </c>
      <c r="M5" s="12" t="s">
        <v>117</v>
      </c>
      <c r="N5" s="12" t="s">
        <v>480</v>
      </c>
      <c r="O5" s="12" t="s">
        <v>471</v>
      </c>
      <c r="P5" s="12" t="s">
        <v>466</v>
      </c>
      <c r="Q5" s="9" t="s">
        <v>466</v>
      </c>
      <c r="R5" s="9" t="s">
        <v>478</v>
      </c>
      <c r="S5" s="9" t="s">
        <v>170</v>
      </c>
      <c r="T5" s="9" t="s">
        <v>163</v>
      </c>
      <c r="U5" s="9"/>
      <c r="V5" s="9"/>
      <c r="W5" s="9"/>
      <c r="X5" s="9"/>
      <c r="Y5" s="9" t="s">
        <v>473</v>
      </c>
      <c r="Z5" s="9" t="s">
        <v>444</v>
      </c>
      <c r="AA5" s="9" t="s">
        <v>444</v>
      </c>
      <c r="AB5" s="9"/>
      <c r="AC5" s="9"/>
      <c r="AD5" s="9"/>
      <c r="AE5" s="9"/>
      <c r="AF5" s="9"/>
      <c r="AG5" s="9"/>
      <c r="AH5" s="9"/>
      <c r="AI5" s="9"/>
      <c r="AJ5" s="12" t="s">
        <v>127</v>
      </c>
      <c r="AK5" s="9"/>
      <c r="AL5" s="9"/>
      <c r="AM5"/>
      <c r="AN5"/>
    </row>
    <row r="6" spans="1:40" ht="84.6" customHeight="1">
      <c r="A6" s="9">
        <v>5</v>
      </c>
      <c r="B6" s="12" t="s">
        <v>110</v>
      </c>
      <c r="C6" s="9" t="s">
        <v>466</v>
      </c>
      <c r="D6" s="9" t="s">
        <v>481</v>
      </c>
      <c r="E6" s="12" t="s">
        <v>172</v>
      </c>
      <c r="F6" s="12" t="s">
        <v>482</v>
      </c>
      <c r="G6" s="9">
        <v>44219</v>
      </c>
      <c r="H6" s="9" t="s">
        <v>483</v>
      </c>
      <c r="I6" s="9">
        <v>0.25</v>
      </c>
      <c r="J6" s="9">
        <v>0.99</v>
      </c>
      <c r="K6" s="9" t="s">
        <v>115</v>
      </c>
      <c r="L6" s="13" t="s">
        <v>484</v>
      </c>
      <c r="M6" s="12" t="s">
        <v>117</v>
      </c>
      <c r="N6" s="12" t="s">
        <v>485</v>
      </c>
      <c r="O6" s="12" t="s">
        <v>486</v>
      </c>
      <c r="P6" s="12" t="s">
        <v>486</v>
      </c>
      <c r="Q6" s="12" t="s">
        <v>178</v>
      </c>
      <c r="R6" s="9"/>
      <c r="S6" s="9"/>
      <c r="T6" s="9" t="s">
        <v>123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>
      <c r="H15" t="s">
        <v>460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pane="bottomLeft" activeCell="F16" sqref="F16"/>
      <selection activeCell="R1" sqref="R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9.95" customHeight="1">
      <c r="A2" s="9">
        <v>1</v>
      </c>
      <c r="B2" s="12" t="s">
        <v>189</v>
      </c>
      <c r="C2" s="9" t="s">
        <v>202</v>
      </c>
      <c r="D2" s="9" t="s">
        <v>487</v>
      </c>
      <c r="E2" s="12" t="s">
        <v>112</v>
      </c>
      <c r="F2" s="12" t="s">
        <v>155</v>
      </c>
      <c r="G2" s="9">
        <v>1559</v>
      </c>
      <c r="H2" s="9" t="s">
        <v>488</v>
      </c>
      <c r="I2" s="9">
        <v>1</v>
      </c>
      <c r="J2" s="9">
        <v>1.99</v>
      </c>
      <c r="K2" s="9" t="s">
        <v>115</v>
      </c>
      <c r="L2" s="13" t="s">
        <v>489</v>
      </c>
      <c r="M2" s="12" t="s">
        <v>117</v>
      </c>
      <c r="N2" s="12" t="s">
        <v>490</v>
      </c>
      <c r="O2" s="12" t="s">
        <v>202</v>
      </c>
      <c r="P2" s="12" t="s">
        <v>202</v>
      </c>
      <c r="Q2" s="9" t="s">
        <v>120</v>
      </c>
      <c r="R2" s="9" t="s">
        <v>491</v>
      </c>
      <c r="S2" s="9" t="s">
        <v>492</v>
      </c>
      <c r="T2" s="9"/>
      <c r="U2" s="9"/>
      <c r="V2" s="9" t="s">
        <v>493</v>
      </c>
      <c r="W2" s="9"/>
      <c r="X2" s="9"/>
      <c r="Y2" s="9" t="s">
        <v>494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>
      <c r="A3" s="9">
        <v>2</v>
      </c>
      <c r="B3" s="12" t="s">
        <v>189</v>
      </c>
      <c r="C3" s="9" t="s">
        <v>202</v>
      </c>
      <c r="D3" s="9" t="s">
        <v>487</v>
      </c>
      <c r="E3" s="12" t="s">
        <v>112</v>
      </c>
      <c r="F3" s="12" t="s">
        <v>155</v>
      </c>
      <c r="G3" s="9">
        <v>1560</v>
      </c>
      <c r="H3" s="9" t="s">
        <v>488</v>
      </c>
      <c r="I3" s="9">
        <v>1</v>
      </c>
      <c r="J3" s="9">
        <v>1.99</v>
      </c>
      <c r="K3" s="9" t="s">
        <v>115</v>
      </c>
      <c r="L3" s="13" t="s">
        <v>495</v>
      </c>
      <c r="M3" s="12" t="s">
        <v>117</v>
      </c>
      <c r="N3" s="12" t="s">
        <v>496</v>
      </c>
      <c r="O3" s="12" t="s">
        <v>202</v>
      </c>
      <c r="P3" s="12" t="s">
        <v>202</v>
      </c>
      <c r="Q3" s="9" t="s">
        <v>120</v>
      </c>
      <c r="R3" s="9" t="s">
        <v>491</v>
      </c>
      <c r="S3" s="9" t="s">
        <v>492</v>
      </c>
      <c r="T3" s="9"/>
      <c r="U3" s="9"/>
      <c r="V3" s="9" t="s">
        <v>493</v>
      </c>
      <c r="W3" s="9"/>
      <c r="X3" s="9"/>
      <c r="Y3" s="9" t="s">
        <v>497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>
      <c r="A4" s="9">
        <v>3</v>
      </c>
      <c r="B4" s="12" t="s">
        <v>153</v>
      </c>
      <c r="C4" s="9" t="s">
        <v>202</v>
      </c>
      <c r="D4" s="9" t="s">
        <v>487</v>
      </c>
      <c r="E4" s="12" t="s">
        <v>112</v>
      </c>
      <c r="F4" s="12" t="s">
        <v>155</v>
      </c>
      <c r="G4" s="9">
        <v>1561</v>
      </c>
      <c r="H4" s="9" t="s">
        <v>488</v>
      </c>
      <c r="I4" s="9">
        <v>0.4</v>
      </c>
      <c r="J4" s="9">
        <v>1</v>
      </c>
      <c r="K4" s="9" t="s">
        <v>115</v>
      </c>
      <c r="L4" s="13" t="s">
        <v>498</v>
      </c>
      <c r="M4" s="12" t="s">
        <v>117</v>
      </c>
      <c r="N4" s="12" t="s">
        <v>499</v>
      </c>
      <c r="O4" s="12" t="s">
        <v>202</v>
      </c>
      <c r="P4" s="12" t="s">
        <v>202</v>
      </c>
      <c r="Q4" s="9" t="s">
        <v>120</v>
      </c>
      <c r="R4" s="9" t="s">
        <v>500</v>
      </c>
      <c r="S4" s="9" t="s">
        <v>492</v>
      </c>
      <c r="T4" s="9" t="s">
        <v>163</v>
      </c>
      <c r="U4" s="9"/>
      <c r="V4" s="9" t="s">
        <v>493</v>
      </c>
      <c r="W4" s="9"/>
      <c r="X4" s="9"/>
      <c r="Y4" s="9" t="s">
        <v>501</v>
      </c>
      <c r="Z4" s="9" t="s">
        <v>166</v>
      </c>
      <c r="AA4" s="9" t="s">
        <v>166</v>
      </c>
      <c r="AB4" s="9"/>
      <c r="AC4" s="9"/>
      <c r="AD4" s="9"/>
      <c r="AE4" s="9"/>
      <c r="AF4" s="9"/>
      <c r="AG4" s="9"/>
      <c r="AH4" s="9"/>
      <c r="AI4" s="9"/>
      <c r="AJ4" s="12" t="s">
        <v>127</v>
      </c>
      <c r="AK4" s="9"/>
      <c r="AL4" s="9"/>
      <c r="AM4"/>
      <c r="AN4"/>
    </row>
    <row r="5" spans="1:40" s="1" customFormat="1" ht="69.95" customHeight="1">
      <c r="A5" s="9">
        <v>4</v>
      </c>
      <c r="B5" s="12" t="s">
        <v>153</v>
      </c>
      <c r="C5" s="9" t="s">
        <v>202</v>
      </c>
      <c r="D5" s="9" t="s">
        <v>487</v>
      </c>
      <c r="E5" s="12" t="s">
        <v>112</v>
      </c>
      <c r="F5" s="12" t="s">
        <v>155</v>
      </c>
      <c r="G5" s="9">
        <v>1562</v>
      </c>
      <c r="H5" s="9" t="s">
        <v>488</v>
      </c>
      <c r="I5" s="9">
        <v>0.4</v>
      </c>
      <c r="J5" s="9">
        <v>1</v>
      </c>
      <c r="K5" s="9" t="s">
        <v>115</v>
      </c>
      <c r="L5" s="13" t="s">
        <v>502</v>
      </c>
      <c r="M5" s="12" t="s">
        <v>117</v>
      </c>
      <c r="N5" s="12" t="s">
        <v>503</v>
      </c>
      <c r="O5" s="12" t="s">
        <v>202</v>
      </c>
      <c r="P5" s="12" t="s">
        <v>202</v>
      </c>
      <c r="Q5" s="9" t="s">
        <v>120</v>
      </c>
      <c r="R5" s="9" t="s">
        <v>500</v>
      </c>
      <c r="S5" s="9" t="s">
        <v>492</v>
      </c>
      <c r="T5" s="9" t="s">
        <v>163</v>
      </c>
      <c r="U5" s="9"/>
      <c r="V5" s="9" t="s">
        <v>493</v>
      </c>
      <c r="W5" s="9"/>
      <c r="X5" s="9"/>
      <c r="Y5" s="9" t="s">
        <v>497</v>
      </c>
      <c r="Z5" s="9" t="s">
        <v>504</v>
      </c>
      <c r="AA5" s="9" t="s">
        <v>504</v>
      </c>
      <c r="AB5" s="9"/>
      <c r="AC5" s="9"/>
      <c r="AD5" s="9"/>
      <c r="AE5" s="9"/>
      <c r="AF5" s="9"/>
      <c r="AG5" s="9"/>
      <c r="AH5" s="9"/>
      <c r="AI5" s="9"/>
      <c r="AJ5" s="12" t="s">
        <v>127</v>
      </c>
      <c r="AK5" s="9"/>
      <c r="AL5" s="9"/>
      <c r="AM5"/>
      <c r="AN5"/>
    </row>
    <row r="6" spans="1:40" s="1" customFormat="1" ht="69.95" customHeight="1">
      <c r="A6" s="9">
        <v>5</v>
      </c>
      <c r="B6" s="12" t="s">
        <v>189</v>
      </c>
      <c r="C6" s="9" t="s">
        <v>202</v>
      </c>
      <c r="D6" s="9" t="s">
        <v>487</v>
      </c>
      <c r="E6" s="12" t="s">
        <v>112</v>
      </c>
      <c r="F6" s="12" t="s">
        <v>155</v>
      </c>
      <c r="G6" s="9">
        <v>1563</v>
      </c>
      <c r="H6" s="9" t="s">
        <v>488</v>
      </c>
      <c r="I6" s="9">
        <v>1</v>
      </c>
      <c r="J6" s="9">
        <v>1.99</v>
      </c>
      <c r="K6" s="9" t="s">
        <v>115</v>
      </c>
      <c r="L6" s="13" t="s">
        <v>505</v>
      </c>
      <c r="M6" s="12" t="s">
        <v>117</v>
      </c>
      <c r="N6" s="12" t="s">
        <v>506</v>
      </c>
      <c r="O6" s="12" t="s">
        <v>202</v>
      </c>
      <c r="P6" s="12" t="s">
        <v>202</v>
      </c>
      <c r="Q6" s="9" t="s">
        <v>120</v>
      </c>
      <c r="R6" s="9" t="s">
        <v>500</v>
      </c>
      <c r="S6" s="9" t="s">
        <v>492</v>
      </c>
      <c r="T6" s="9"/>
      <c r="U6" s="9"/>
      <c r="V6" s="9" t="s">
        <v>493</v>
      </c>
      <c r="W6" s="9"/>
      <c r="X6" s="9"/>
      <c r="Y6" s="9" t="s">
        <v>494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>
      <c r="A7" s="9">
        <v>6</v>
      </c>
      <c r="B7" s="12" t="s">
        <v>153</v>
      </c>
      <c r="C7" s="9" t="s">
        <v>202</v>
      </c>
      <c r="D7" s="9" t="s">
        <v>487</v>
      </c>
      <c r="E7" s="12" t="s">
        <v>112</v>
      </c>
      <c r="F7" s="12" t="s">
        <v>155</v>
      </c>
      <c r="G7" s="9">
        <v>1564</v>
      </c>
      <c r="H7" s="9" t="s">
        <v>488</v>
      </c>
      <c r="I7" s="9">
        <v>0.4</v>
      </c>
      <c r="J7" s="9">
        <v>1</v>
      </c>
      <c r="K7" s="9" t="s">
        <v>115</v>
      </c>
      <c r="L7" s="13" t="s">
        <v>507</v>
      </c>
      <c r="M7" s="12" t="s">
        <v>117</v>
      </c>
      <c r="N7" s="12" t="s">
        <v>508</v>
      </c>
      <c r="O7" s="12" t="s">
        <v>202</v>
      </c>
      <c r="P7" s="12" t="s">
        <v>202</v>
      </c>
      <c r="Q7" s="9" t="s">
        <v>120</v>
      </c>
      <c r="R7" s="9" t="s">
        <v>500</v>
      </c>
      <c r="S7" s="9" t="s">
        <v>492</v>
      </c>
      <c r="T7" s="9" t="s">
        <v>163</v>
      </c>
      <c r="U7" s="9"/>
      <c r="V7" s="9" t="s">
        <v>493</v>
      </c>
      <c r="W7" s="9"/>
      <c r="X7" s="9"/>
      <c r="Y7" s="9" t="s">
        <v>501</v>
      </c>
      <c r="Z7" s="9" t="s">
        <v>436</v>
      </c>
      <c r="AA7" s="9" t="s">
        <v>436</v>
      </c>
      <c r="AB7" s="9"/>
      <c r="AC7" s="9"/>
      <c r="AD7" s="9"/>
      <c r="AE7" s="9"/>
      <c r="AF7" s="9"/>
      <c r="AG7" s="9"/>
      <c r="AH7" s="9"/>
      <c r="AI7" s="9"/>
      <c r="AJ7" s="12" t="s">
        <v>127</v>
      </c>
      <c r="AK7" s="9"/>
      <c r="AL7" s="9"/>
      <c r="AM7"/>
      <c r="AN7"/>
    </row>
    <row r="8" spans="1:40" ht="69.95" customHeight="1">
      <c r="A8" s="9">
        <v>7</v>
      </c>
      <c r="B8" s="12" t="s">
        <v>189</v>
      </c>
      <c r="C8" s="9" t="s">
        <v>202</v>
      </c>
      <c r="D8" s="9" t="s">
        <v>487</v>
      </c>
      <c r="E8" s="12" t="s">
        <v>112</v>
      </c>
      <c r="F8" s="12" t="s">
        <v>113</v>
      </c>
      <c r="G8" s="9">
        <v>2322</v>
      </c>
      <c r="H8" s="9" t="s">
        <v>443</v>
      </c>
      <c r="I8" s="9">
        <v>1.41</v>
      </c>
      <c r="J8" s="9">
        <v>6.0983999999999998</v>
      </c>
      <c r="K8" s="9" t="s">
        <v>115</v>
      </c>
      <c r="L8" s="13" t="s">
        <v>509</v>
      </c>
      <c r="M8" s="12" t="s">
        <v>117</v>
      </c>
      <c r="N8" s="12" t="s">
        <v>510</v>
      </c>
      <c r="O8" s="12" t="s">
        <v>202</v>
      </c>
      <c r="P8" s="12" t="s">
        <v>202</v>
      </c>
      <c r="Q8" s="9" t="s">
        <v>120</v>
      </c>
      <c r="R8" s="9" t="s">
        <v>511</v>
      </c>
      <c r="S8" s="9" t="s">
        <v>492</v>
      </c>
      <c r="T8" s="9"/>
      <c r="U8" s="9"/>
      <c r="V8" s="9" t="s">
        <v>124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512</v>
      </c>
      <c r="AK8" s="9"/>
      <c r="AL8" s="9"/>
    </row>
    <row r="9" spans="1:40" ht="75">
      <c r="A9" s="9">
        <v>8</v>
      </c>
      <c r="B9" s="12" t="s">
        <v>153</v>
      </c>
      <c r="C9" s="9" t="s">
        <v>202</v>
      </c>
      <c r="D9" s="9" t="s">
        <v>487</v>
      </c>
      <c r="E9" s="12" t="s">
        <v>112</v>
      </c>
      <c r="F9" s="12" t="s">
        <v>513</v>
      </c>
      <c r="G9" s="9">
        <v>378082</v>
      </c>
      <c r="H9" s="9" t="s">
        <v>514</v>
      </c>
      <c r="I9" s="9">
        <v>0.5</v>
      </c>
      <c r="J9" s="9">
        <v>1.25</v>
      </c>
      <c r="K9" s="9" t="s">
        <v>115</v>
      </c>
      <c r="L9" s="13" t="s">
        <v>515</v>
      </c>
      <c r="M9" s="12" t="s">
        <v>117</v>
      </c>
      <c r="N9" s="12" t="s">
        <v>516</v>
      </c>
      <c r="O9" s="12" t="s">
        <v>202</v>
      </c>
      <c r="P9" s="12" t="s">
        <v>202</v>
      </c>
      <c r="Q9" s="9" t="s">
        <v>120</v>
      </c>
      <c r="R9" s="9" t="s">
        <v>517</v>
      </c>
      <c r="S9" s="9"/>
      <c r="T9" s="9" t="s">
        <v>163</v>
      </c>
      <c r="U9" s="9"/>
      <c r="V9" s="9" t="s">
        <v>518</v>
      </c>
      <c r="W9" s="9"/>
      <c r="X9" s="9"/>
      <c r="Y9" s="9"/>
      <c r="Z9" s="9" t="s">
        <v>514</v>
      </c>
      <c r="AA9" s="9" t="s">
        <v>514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>
      <c r="H18" t="s">
        <v>460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11" activePane="bottomLeft" state="frozen"/>
      <selection pane="bottomLeft" activeCell="X29" sqref="X29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pane="bottomLeft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pane="bottomLeft" activeCell="B16" sqref="B15:B16"/>
      <selection activeCell="Q1" sqref="Q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9" customHeight="1">
      <c r="A2" s="9">
        <v>1</v>
      </c>
      <c r="B2" s="12" t="s">
        <v>189</v>
      </c>
      <c r="C2" s="9" t="s">
        <v>519</v>
      </c>
      <c r="D2" s="9" t="s">
        <v>520</v>
      </c>
      <c r="E2" s="12" t="s">
        <v>112</v>
      </c>
      <c r="F2" s="12" t="s">
        <v>113</v>
      </c>
      <c r="G2" s="9">
        <v>4970</v>
      </c>
      <c r="H2" s="9" t="s">
        <v>521</v>
      </c>
      <c r="I2" s="9">
        <v>1.4</v>
      </c>
      <c r="J2" s="9">
        <v>5.2359999999999998</v>
      </c>
      <c r="K2" s="9" t="s">
        <v>115</v>
      </c>
      <c r="L2" s="13" t="s">
        <v>522</v>
      </c>
      <c r="M2" s="12" t="s">
        <v>117</v>
      </c>
      <c r="N2" s="12" t="s">
        <v>523</v>
      </c>
      <c r="O2" s="12" t="s">
        <v>519</v>
      </c>
      <c r="P2" s="12" t="s">
        <v>519</v>
      </c>
      <c r="Q2" s="9" t="s">
        <v>524</v>
      </c>
      <c r="R2" s="9"/>
      <c r="S2" s="9"/>
      <c r="T2" s="9"/>
      <c r="U2" s="9"/>
      <c r="V2" s="9" t="s">
        <v>525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241</v>
      </c>
      <c r="AL2" s="9"/>
      <c r="AM2"/>
      <c r="AN2"/>
    </row>
    <row r="3" spans="1:40" s="1" customFormat="1" ht="69" customHeight="1">
      <c r="A3" s="9">
        <v>2</v>
      </c>
      <c r="B3" s="12" t="s">
        <v>189</v>
      </c>
      <c r="C3" s="9" t="s">
        <v>519</v>
      </c>
      <c r="D3" s="9" t="s">
        <v>520</v>
      </c>
      <c r="E3" s="12" t="s">
        <v>112</v>
      </c>
      <c r="F3" s="12" t="s">
        <v>526</v>
      </c>
      <c r="G3" s="9">
        <v>102052</v>
      </c>
      <c r="H3" s="28" t="s">
        <v>527</v>
      </c>
      <c r="I3" s="9">
        <v>0.5</v>
      </c>
      <c r="J3" s="9">
        <v>1.4950000000000001</v>
      </c>
      <c r="K3" s="9" t="s">
        <v>115</v>
      </c>
      <c r="L3" s="13" t="s">
        <v>528</v>
      </c>
      <c r="M3" s="12" t="s">
        <v>117</v>
      </c>
      <c r="N3" s="12" t="s">
        <v>529</v>
      </c>
      <c r="O3" s="12" t="s">
        <v>519</v>
      </c>
      <c r="P3" s="12" t="s">
        <v>519</v>
      </c>
      <c r="Q3" s="9" t="s">
        <v>524</v>
      </c>
      <c r="R3" s="28"/>
      <c r="S3" s="9"/>
      <c r="T3" s="9" t="s">
        <v>123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>
      <c r="H12" t="s">
        <v>460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11" spans="1:38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8"/>
  <sheetViews>
    <sheetView zoomScaleNormal="100" workbookViewId="0">
      <pane ySplit="1" topLeftCell="A2" activePane="bottomLeft" state="frozen"/>
      <selection pane="bottomLeft" activeCell="D8" sqref="D8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38" ht="78" customHeight="1">
      <c r="A2" s="9">
        <v>1</v>
      </c>
      <c r="B2" s="12" t="s">
        <v>153</v>
      </c>
      <c r="C2" s="9" t="s">
        <v>530</v>
      </c>
      <c r="D2" s="9" t="s">
        <v>531</v>
      </c>
      <c r="E2" s="12" t="s">
        <v>112</v>
      </c>
      <c r="F2" s="12" t="s">
        <v>532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115</v>
      </c>
      <c r="L2" s="13" t="s">
        <v>533</v>
      </c>
      <c r="M2" s="12" t="s">
        <v>117</v>
      </c>
      <c r="N2" s="12" t="s">
        <v>534</v>
      </c>
      <c r="O2" s="12" t="s">
        <v>535</v>
      </c>
      <c r="P2" s="12" t="s">
        <v>530</v>
      </c>
      <c r="Q2" s="9" t="s">
        <v>530</v>
      </c>
      <c r="R2" s="28">
        <v>45790</v>
      </c>
      <c r="S2" s="9"/>
      <c r="T2" s="9" t="s">
        <v>163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>
      <c r="AG11" s="2"/>
    </row>
    <row r="18" spans="16:16">
      <c r="P18">
        <v>1</v>
      </c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D14" activePane="bottomLeft" state="frozen"/>
      <selection pane="bottomLeft" activeCell="D14" sqref="D14"/>
    </sheetView>
  </sheetViews>
  <sheetFormatPr defaultRowHeight="1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106</v>
      </c>
      <c r="AJ1" s="7" t="s">
        <v>107</v>
      </c>
      <c r="AK1" s="7" t="s">
        <v>108</v>
      </c>
      <c r="AL1" s="7" t="s">
        <v>109</v>
      </c>
      <c r="AM1"/>
      <c r="AN1"/>
    </row>
    <row r="2" spans="1:40" s="1" customFormat="1" ht="72.75" customHeight="1">
      <c r="A2" s="9">
        <v>1</v>
      </c>
      <c r="B2" s="12" t="s">
        <v>110</v>
      </c>
      <c r="C2" s="9" t="s">
        <v>111</v>
      </c>
      <c r="D2" s="9" t="s">
        <v>111</v>
      </c>
      <c r="E2" s="12" t="s">
        <v>112</v>
      </c>
      <c r="F2" s="12" t="s">
        <v>113</v>
      </c>
      <c r="G2" s="9">
        <v>2258</v>
      </c>
      <c r="H2" s="9" t="s">
        <v>114</v>
      </c>
      <c r="I2" s="9">
        <v>5.6800000000000003E-2</v>
      </c>
      <c r="J2" s="9">
        <v>0.23</v>
      </c>
      <c r="K2" s="9" t="s">
        <v>115</v>
      </c>
      <c r="L2" s="13" t="s">
        <v>116</v>
      </c>
      <c r="M2" s="12" t="s">
        <v>117</v>
      </c>
      <c r="N2" s="12" t="s">
        <v>118</v>
      </c>
      <c r="O2" s="9" t="s">
        <v>119</v>
      </c>
      <c r="P2" s="9" t="s">
        <v>119</v>
      </c>
      <c r="Q2" s="9" t="s">
        <v>120</v>
      </c>
      <c r="R2" s="9" t="s">
        <v>121</v>
      </c>
      <c r="S2" s="9" t="s">
        <v>122</v>
      </c>
      <c r="T2" s="9" t="s">
        <v>123</v>
      </c>
      <c r="U2" s="9"/>
      <c r="V2" s="9" t="s">
        <v>124</v>
      </c>
      <c r="W2" s="9"/>
      <c r="X2" s="9"/>
      <c r="Y2" s="9" t="s">
        <v>125</v>
      </c>
      <c r="Z2" s="9" t="s">
        <v>126</v>
      </c>
      <c r="AA2" s="9" t="s">
        <v>126</v>
      </c>
      <c r="AB2" s="9"/>
      <c r="AC2" s="9"/>
      <c r="AD2" s="9"/>
      <c r="AE2" s="9"/>
      <c r="AF2" s="9"/>
      <c r="AG2" s="9"/>
      <c r="AH2" s="9"/>
      <c r="AI2" s="9"/>
      <c r="AJ2" s="12" t="s">
        <v>127</v>
      </c>
      <c r="AK2" s="9"/>
      <c r="AL2" s="9"/>
      <c r="AM2"/>
      <c r="AN2"/>
    </row>
    <row r="12" spans="1:40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A6" zoomScaleNormal="100" workbookViewId="0">
      <selection activeCell="G11" sqref="G1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6.75" customHeight="1">
      <c r="A2" s="9">
        <v>1</v>
      </c>
      <c r="B2" s="12" t="s">
        <v>536</v>
      </c>
      <c r="C2" s="9" t="s">
        <v>537</v>
      </c>
      <c r="D2" s="9" t="s">
        <v>538</v>
      </c>
      <c r="E2" s="12" t="s">
        <v>308</v>
      </c>
      <c r="F2" s="12" t="s">
        <v>539</v>
      </c>
      <c r="G2" s="9">
        <v>329</v>
      </c>
      <c r="H2" s="9" t="s">
        <v>540</v>
      </c>
      <c r="I2" s="9">
        <v>12</v>
      </c>
      <c r="J2" s="9">
        <v>28</v>
      </c>
      <c r="K2" s="9" t="s">
        <v>115</v>
      </c>
      <c r="L2" s="13" t="s">
        <v>541</v>
      </c>
      <c r="M2" s="12" t="s">
        <v>117</v>
      </c>
      <c r="N2" s="12" t="s">
        <v>542</v>
      </c>
      <c r="O2" s="12" t="s">
        <v>543</v>
      </c>
      <c r="P2" s="12" t="s">
        <v>537</v>
      </c>
      <c r="Q2" s="9" t="s">
        <v>537</v>
      </c>
      <c r="R2" s="9" t="s">
        <v>544</v>
      </c>
      <c r="S2" s="9"/>
      <c r="T2" s="9" t="s">
        <v>163</v>
      </c>
      <c r="U2" s="9"/>
      <c r="V2" s="9" t="s">
        <v>497</v>
      </c>
      <c r="W2" s="9"/>
      <c r="X2" s="9"/>
      <c r="Y2" s="9"/>
      <c r="Z2" s="9" t="s">
        <v>540</v>
      </c>
      <c r="AA2" s="9" t="s">
        <v>540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>
      <c r="A3" s="9">
        <v>2</v>
      </c>
      <c r="B3" s="12" t="s">
        <v>110</v>
      </c>
      <c r="C3" s="9" t="s">
        <v>537</v>
      </c>
      <c r="D3" s="9" t="s">
        <v>538</v>
      </c>
      <c r="E3" s="12" t="s">
        <v>112</v>
      </c>
      <c r="F3" s="12" t="s">
        <v>545</v>
      </c>
      <c r="G3" s="9">
        <v>5398</v>
      </c>
      <c r="H3" s="9" t="s">
        <v>546</v>
      </c>
      <c r="I3" s="9">
        <v>5</v>
      </c>
      <c r="J3" s="9">
        <v>9.9359999999999999</v>
      </c>
      <c r="K3" s="9" t="s">
        <v>115</v>
      </c>
      <c r="L3" s="13" t="s">
        <v>547</v>
      </c>
      <c r="M3" s="12" t="s">
        <v>117</v>
      </c>
      <c r="N3" s="12" t="s">
        <v>548</v>
      </c>
      <c r="O3" s="12" t="s">
        <v>549</v>
      </c>
      <c r="P3" s="12" t="s">
        <v>537</v>
      </c>
      <c r="Q3" s="9" t="s">
        <v>537</v>
      </c>
      <c r="R3" s="9" t="s">
        <v>550</v>
      </c>
      <c r="S3" s="9"/>
      <c r="T3" s="9" t="s">
        <v>123</v>
      </c>
      <c r="U3" s="9"/>
      <c r="V3" s="9" t="s">
        <v>551</v>
      </c>
      <c r="W3" s="9"/>
      <c r="X3" s="9"/>
      <c r="Y3" s="9"/>
      <c r="Z3" s="9" t="s">
        <v>546</v>
      </c>
      <c r="AA3" s="9" t="s">
        <v>546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>
      <c r="A4" s="9">
        <v>3</v>
      </c>
      <c r="B4" s="12" t="s">
        <v>110</v>
      </c>
      <c r="C4" s="9" t="s">
        <v>537</v>
      </c>
      <c r="D4" s="9" t="s">
        <v>538</v>
      </c>
      <c r="E4" s="12" t="s">
        <v>112</v>
      </c>
      <c r="F4" s="12" t="s">
        <v>545</v>
      </c>
      <c r="G4" s="9">
        <v>5399</v>
      </c>
      <c r="H4" s="9" t="s">
        <v>546</v>
      </c>
      <c r="I4" s="9">
        <v>5</v>
      </c>
      <c r="J4" s="9">
        <v>9.9359999999999999</v>
      </c>
      <c r="K4" s="9" t="s">
        <v>115</v>
      </c>
      <c r="L4" s="13" t="s">
        <v>552</v>
      </c>
      <c r="M4" s="12" t="s">
        <v>117</v>
      </c>
      <c r="N4" s="12" t="s">
        <v>548</v>
      </c>
      <c r="O4" s="12" t="s">
        <v>549</v>
      </c>
      <c r="P4" s="12" t="s">
        <v>537</v>
      </c>
      <c r="Q4" s="9" t="s">
        <v>537</v>
      </c>
      <c r="R4" s="9" t="s">
        <v>550</v>
      </c>
      <c r="S4" s="9"/>
      <c r="T4" s="9" t="s">
        <v>123</v>
      </c>
      <c r="U4" s="9"/>
      <c r="V4" s="9" t="s">
        <v>551</v>
      </c>
      <c r="W4" s="9"/>
      <c r="X4" s="9"/>
      <c r="Y4" s="9"/>
      <c r="Z4" s="9" t="s">
        <v>546</v>
      </c>
      <c r="AA4" s="9" t="s">
        <v>546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>
      <c r="A5" s="9">
        <v>4</v>
      </c>
      <c r="B5" s="12" t="s">
        <v>110</v>
      </c>
      <c r="C5" s="9" t="s">
        <v>537</v>
      </c>
      <c r="D5" s="9" t="s">
        <v>538</v>
      </c>
      <c r="E5" s="12" t="s">
        <v>112</v>
      </c>
      <c r="F5" s="12" t="s">
        <v>545</v>
      </c>
      <c r="G5" s="9">
        <v>5400</v>
      </c>
      <c r="H5" s="9" t="s">
        <v>546</v>
      </c>
      <c r="I5" s="9">
        <v>5</v>
      </c>
      <c r="J5" s="9">
        <v>9.9359999999999999</v>
      </c>
      <c r="K5" s="9" t="s">
        <v>115</v>
      </c>
      <c r="L5" s="13" t="s">
        <v>552</v>
      </c>
      <c r="M5" s="12" t="s">
        <v>117</v>
      </c>
      <c r="N5" s="12" t="s">
        <v>548</v>
      </c>
      <c r="O5" s="12" t="s">
        <v>549</v>
      </c>
      <c r="P5" s="12" t="s">
        <v>537</v>
      </c>
      <c r="Q5" s="9" t="s">
        <v>537</v>
      </c>
      <c r="R5" s="9" t="s">
        <v>550</v>
      </c>
      <c r="S5" s="9"/>
      <c r="T5" s="9" t="s">
        <v>123</v>
      </c>
      <c r="U5" s="9"/>
      <c r="V5" s="9" t="s">
        <v>551</v>
      </c>
      <c r="W5" s="9"/>
      <c r="X5" s="9"/>
      <c r="Y5" s="9"/>
      <c r="Z5" s="9" t="s">
        <v>546</v>
      </c>
      <c r="AA5" s="9" t="s">
        <v>546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>
      <c r="A6" s="9">
        <v>5</v>
      </c>
      <c r="B6" s="12" t="s">
        <v>110</v>
      </c>
      <c r="C6" s="9" t="s">
        <v>537</v>
      </c>
      <c r="D6" s="9" t="s">
        <v>538</v>
      </c>
      <c r="E6" s="12" t="s">
        <v>112</v>
      </c>
      <c r="F6" s="12" t="s">
        <v>545</v>
      </c>
      <c r="G6" s="9">
        <v>5401</v>
      </c>
      <c r="H6" s="9" t="s">
        <v>546</v>
      </c>
      <c r="I6" s="9">
        <v>5</v>
      </c>
      <c r="J6" s="9">
        <v>9.9359999999999999</v>
      </c>
      <c r="K6" s="9" t="s">
        <v>115</v>
      </c>
      <c r="L6" s="13" t="s">
        <v>553</v>
      </c>
      <c r="M6" s="12" t="s">
        <v>117</v>
      </c>
      <c r="N6" s="12" t="s">
        <v>548</v>
      </c>
      <c r="O6" s="12" t="s">
        <v>549</v>
      </c>
      <c r="P6" s="12" t="s">
        <v>537</v>
      </c>
      <c r="Q6" s="9" t="s">
        <v>537</v>
      </c>
      <c r="R6" s="9" t="s">
        <v>550</v>
      </c>
      <c r="S6" s="9"/>
      <c r="T6" s="9" t="s">
        <v>123</v>
      </c>
      <c r="U6" s="9"/>
      <c r="V6" s="9" t="s">
        <v>551</v>
      </c>
      <c r="W6" s="9"/>
      <c r="X6" s="9"/>
      <c r="Y6" s="9"/>
      <c r="Z6" s="9" t="s">
        <v>546</v>
      </c>
      <c r="AA6" s="9" t="s">
        <v>546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>
      <c r="A7" s="9">
        <v>6</v>
      </c>
      <c r="B7" s="12" t="s">
        <v>536</v>
      </c>
      <c r="C7" s="9" t="s">
        <v>537</v>
      </c>
      <c r="D7" s="9" t="s">
        <v>538</v>
      </c>
      <c r="E7" s="12" t="s">
        <v>308</v>
      </c>
      <c r="F7" s="12" t="s">
        <v>554</v>
      </c>
      <c r="G7" s="9">
        <v>307855</v>
      </c>
      <c r="H7" s="9" t="s">
        <v>555</v>
      </c>
      <c r="I7" s="9">
        <v>15</v>
      </c>
      <c r="J7" s="9">
        <v>35</v>
      </c>
      <c r="K7" s="9" t="s">
        <v>115</v>
      </c>
      <c r="L7" s="13" t="s">
        <v>556</v>
      </c>
      <c r="M7" s="12" t="s">
        <v>117</v>
      </c>
      <c r="N7" s="12" t="s">
        <v>557</v>
      </c>
      <c r="O7" s="12" t="s">
        <v>543</v>
      </c>
      <c r="P7" s="12" t="s">
        <v>537</v>
      </c>
      <c r="Q7" s="9" t="s">
        <v>537</v>
      </c>
      <c r="R7" s="9" t="s">
        <v>558</v>
      </c>
      <c r="S7" s="9"/>
      <c r="T7" s="9" t="s">
        <v>123</v>
      </c>
      <c r="U7" s="9"/>
      <c r="V7" s="9"/>
      <c r="W7" s="9"/>
      <c r="X7" s="9"/>
      <c r="Y7" s="9"/>
      <c r="Z7" s="9" t="s">
        <v>555</v>
      </c>
      <c r="AA7" s="9" t="s">
        <v>555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>
      <c r="A8" s="9">
        <v>7</v>
      </c>
      <c r="B8" s="12" t="s">
        <v>110</v>
      </c>
      <c r="C8" s="9" t="s">
        <v>537</v>
      </c>
      <c r="D8" s="9" t="s">
        <v>538</v>
      </c>
      <c r="E8" s="12" t="s">
        <v>112</v>
      </c>
      <c r="F8" s="12" t="s">
        <v>331</v>
      </c>
      <c r="G8" s="9">
        <v>346321</v>
      </c>
      <c r="H8" s="9" t="s">
        <v>332</v>
      </c>
      <c r="I8" s="9">
        <v>0.6</v>
      </c>
      <c r="J8" s="9">
        <v>1.98</v>
      </c>
      <c r="K8" s="9" t="s">
        <v>115</v>
      </c>
      <c r="L8" s="13" t="s">
        <v>559</v>
      </c>
      <c r="M8" s="12" t="s">
        <v>117</v>
      </c>
      <c r="N8" s="12" t="s">
        <v>560</v>
      </c>
      <c r="O8" s="12" t="s">
        <v>561</v>
      </c>
      <c r="P8" s="12" t="s">
        <v>537</v>
      </c>
      <c r="Q8" s="9" t="s">
        <v>537</v>
      </c>
      <c r="R8" s="9" t="s">
        <v>335</v>
      </c>
      <c r="S8" s="9"/>
      <c r="T8" s="9" t="s">
        <v>123</v>
      </c>
      <c r="U8" s="9"/>
      <c r="V8" s="9"/>
      <c r="W8" s="9"/>
      <c r="X8" s="9"/>
      <c r="Y8" s="9"/>
      <c r="Z8" s="9"/>
      <c r="AA8" s="9" t="s">
        <v>332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>
      <c r="A9" s="9">
        <v>8</v>
      </c>
      <c r="B9" s="12" t="s">
        <v>536</v>
      </c>
      <c r="C9" s="9" t="s">
        <v>537</v>
      </c>
      <c r="D9" s="9" t="s">
        <v>538</v>
      </c>
      <c r="E9" s="12" t="s">
        <v>112</v>
      </c>
      <c r="F9" s="12" t="s">
        <v>562</v>
      </c>
      <c r="G9" s="9">
        <v>398981</v>
      </c>
      <c r="H9" s="9" t="s">
        <v>342</v>
      </c>
      <c r="I9" s="9">
        <v>0.15</v>
      </c>
      <c r="J9" s="9">
        <v>0.48</v>
      </c>
      <c r="K9" s="9" t="s">
        <v>115</v>
      </c>
      <c r="L9" s="13" t="s">
        <v>563</v>
      </c>
      <c r="M9" s="12" t="s">
        <v>117</v>
      </c>
      <c r="N9" s="12" t="s">
        <v>564</v>
      </c>
      <c r="O9" s="12" t="s">
        <v>561</v>
      </c>
      <c r="P9" s="12" t="s">
        <v>537</v>
      </c>
      <c r="Q9" s="9" t="s">
        <v>537</v>
      </c>
      <c r="R9" s="9" t="s">
        <v>345</v>
      </c>
      <c r="S9" s="9"/>
      <c r="T9" s="9" t="s">
        <v>123</v>
      </c>
      <c r="U9" s="9"/>
      <c r="V9" s="9"/>
      <c r="W9" s="9"/>
      <c r="X9" s="9"/>
      <c r="Y9" s="9"/>
      <c r="Z9" s="9"/>
      <c r="AA9" s="9" t="s">
        <v>332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>
      <c r="A10" s="9">
        <v>9</v>
      </c>
      <c r="B10" s="12" t="s">
        <v>536</v>
      </c>
      <c r="C10" s="9" t="s">
        <v>537</v>
      </c>
      <c r="D10" s="9" t="s">
        <v>538</v>
      </c>
      <c r="E10" s="12" t="s">
        <v>112</v>
      </c>
      <c r="F10" s="12" t="s">
        <v>565</v>
      </c>
      <c r="G10" s="9">
        <v>40009</v>
      </c>
      <c r="H10" s="9" t="s">
        <v>566</v>
      </c>
      <c r="I10" s="9">
        <v>0.3</v>
      </c>
      <c r="J10" s="9">
        <v>1</v>
      </c>
      <c r="K10" s="9" t="s">
        <v>115</v>
      </c>
      <c r="L10" s="13" t="s">
        <v>567</v>
      </c>
      <c r="M10" s="12" t="s">
        <v>117</v>
      </c>
      <c r="N10" s="12" t="s">
        <v>568</v>
      </c>
      <c r="O10" s="12" t="s">
        <v>543</v>
      </c>
      <c r="P10" s="12" t="s">
        <v>537</v>
      </c>
      <c r="Q10" s="9" t="s">
        <v>537</v>
      </c>
      <c r="R10" s="9" t="s">
        <v>566</v>
      </c>
      <c r="S10" s="12"/>
      <c r="T10" s="9" t="s">
        <v>123</v>
      </c>
      <c r="U10" s="9"/>
      <c r="V10" s="9"/>
      <c r="W10" s="9"/>
      <c r="X10" s="9"/>
      <c r="Y10" s="9"/>
      <c r="Z10" s="12" t="s">
        <v>569</v>
      </c>
      <c r="AA10" s="12" t="s">
        <v>569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>
      <c r="A11" s="9">
        <v>10</v>
      </c>
      <c r="B11" s="12" t="s">
        <v>536</v>
      </c>
      <c r="C11" s="9" t="s">
        <v>537</v>
      </c>
      <c r="D11" s="9" t="s">
        <v>538</v>
      </c>
      <c r="E11" s="12" t="s">
        <v>112</v>
      </c>
      <c r="F11" s="12" t="s">
        <v>565</v>
      </c>
      <c r="G11" s="9">
        <v>40023</v>
      </c>
      <c r="H11" s="9" t="s">
        <v>566</v>
      </c>
      <c r="I11" s="9">
        <v>0.24</v>
      </c>
      <c r="J11" s="9">
        <v>0.8</v>
      </c>
      <c r="K11" s="9" t="s">
        <v>115</v>
      </c>
      <c r="L11" s="13" t="s">
        <v>570</v>
      </c>
      <c r="M11" s="12" t="s">
        <v>117</v>
      </c>
      <c r="N11" s="12" t="s">
        <v>571</v>
      </c>
      <c r="O11" s="12" t="s">
        <v>543</v>
      </c>
      <c r="P11" s="12" t="s">
        <v>537</v>
      </c>
      <c r="Q11" s="9" t="s">
        <v>537</v>
      </c>
      <c r="R11" s="9" t="s">
        <v>566</v>
      </c>
      <c r="S11" s="12"/>
      <c r="T11" s="9" t="s">
        <v>123</v>
      </c>
      <c r="U11" s="9"/>
      <c r="V11" s="9"/>
      <c r="W11" s="9"/>
      <c r="X11" s="9"/>
      <c r="Y11" s="9"/>
      <c r="Z11" s="9" t="s">
        <v>566</v>
      </c>
      <c r="AA11" s="12" t="s">
        <v>569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>
      <c r="A12" s="9">
        <v>11</v>
      </c>
      <c r="B12" s="12" t="s">
        <v>536</v>
      </c>
      <c r="C12" s="9" t="s">
        <v>537</v>
      </c>
      <c r="D12" s="9" t="s">
        <v>538</v>
      </c>
      <c r="E12" s="12" t="s">
        <v>112</v>
      </c>
      <c r="F12" s="12" t="s">
        <v>565</v>
      </c>
      <c r="G12" s="9">
        <v>40039</v>
      </c>
      <c r="H12" s="9" t="s">
        <v>566</v>
      </c>
      <c r="I12" s="9">
        <v>0.1</v>
      </c>
      <c r="J12" s="9">
        <v>0.34</v>
      </c>
      <c r="K12" s="9" t="s">
        <v>115</v>
      </c>
      <c r="L12" s="13">
        <v>583</v>
      </c>
      <c r="M12" s="12" t="s">
        <v>117</v>
      </c>
      <c r="N12" s="12" t="s">
        <v>572</v>
      </c>
      <c r="O12" s="12" t="s">
        <v>543</v>
      </c>
      <c r="P12" s="12" t="s">
        <v>537</v>
      </c>
      <c r="Q12" s="9" t="s">
        <v>537</v>
      </c>
      <c r="R12" s="9" t="s">
        <v>566</v>
      </c>
      <c r="S12" s="12"/>
      <c r="T12" s="9" t="s">
        <v>123</v>
      </c>
      <c r="U12" s="9"/>
      <c r="V12" s="9"/>
      <c r="W12" s="9"/>
      <c r="X12" s="9"/>
      <c r="Y12" s="9"/>
      <c r="Z12" s="9" t="s">
        <v>566</v>
      </c>
      <c r="AA12" s="12" t="s">
        <v>569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>
      <c r="A13" s="9">
        <v>12</v>
      </c>
      <c r="B13" s="12" t="s">
        <v>536</v>
      </c>
      <c r="C13" s="9" t="s">
        <v>537</v>
      </c>
      <c r="D13" s="9" t="s">
        <v>538</v>
      </c>
      <c r="E13" s="12" t="s">
        <v>112</v>
      </c>
      <c r="F13" s="12" t="s">
        <v>573</v>
      </c>
      <c r="G13" s="9">
        <v>40061</v>
      </c>
      <c r="H13" s="9" t="s">
        <v>566</v>
      </c>
      <c r="I13" s="9">
        <v>0.3</v>
      </c>
      <c r="J13" s="9">
        <v>1</v>
      </c>
      <c r="K13" s="9" t="s">
        <v>115</v>
      </c>
      <c r="L13" s="13">
        <v>585</v>
      </c>
      <c r="M13" s="12" t="s">
        <v>117</v>
      </c>
      <c r="N13" s="12" t="s">
        <v>574</v>
      </c>
      <c r="O13" s="12" t="s">
        <v>543</v>
      </c>
      <c r="P13" s="12" t="s">
        <v>537</v>
      </c>
      <c r="Q13" s="9" t="s">
        <v>537</v>
      </c>
      <c r="R13" s="9" t="s">
        <v>566</v>
      </c>
      <c r="S13" s="12"/>
      <c r="T13" s="9" t="s">
        <v>123</v>
      </c>
      <c r="U13" s="9"/>
      <c r="V13" s="9"/>
      <c r="W13" s="9"/>
      <c r="X13" s="9"/>
      <c r="Y13" s="9"/>
      <c r="Z13" s="9" t="s">
        <v>566</v>
      </c>
      <c r="AA13" s="12" t="s">
        <v>569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>
      <c r="A14" s="9">
        <v>13</v>
      </c>
      <c r="B14" s="12" t="s">
        <v>536</v>
      </c>
      <c r="C14" s="9" t="s">
        <v>537</v>
      </c>
      <c r="D14" s="9" t="s">
        <v>538</v>
      </c>
      <c r="E14" s="12" t="s">
        <v>112</v>
      </c>
      <c r="F14" s="12" t="s">
        <v>573</v>
      </c>
      <c r="G14" s="9">
        <v>40073</v>
      </c>
      <c r="H14" s="9" t="s">
        <v>566</v>
      </c>
      <c r="I14" s="9">
        <v>0.3</v>
      </c>
      <c r="J14" s="9">
        <v>1</v>
      </c>
      <c r="K14" s="9" t="s">
        <v>115</v>
      </c>
      <c r="L14" s="13">
        <v>580</v>
      </c>
      <c r="M14" s="12" t="s">
        <v>117</v>
      </c>
      <c r="N14" s="12" t="s">
        <v>575</v>
      </c>
      <c r="O14" s="12" t="s">
        <v>543</v>
      </c>
      <c r="P14" s="12" t="s">
        <v>537</v>
      </c>
      <c r="Q14" s="9" t="s">
        <v>537</v>
      </c>
      <c r="R14" s="9" t="s">
        <v>566</v>
      </c>
      <c r="S14" s="12"/>
      <c r="T14" s="9" t="s">
        <v>123</v>
      </c>
      <c r="U14" s="9"/>
      <c r="V14" s="9"/>
      <c r="W14" s="9"/>
      <c r="X14" s="9"/>
      <c r="Y14" s="9"/>
      <c r="Z14" s="9" t="s">
        <v>566</v>
      </c>
      <c r="AA14" s="12" t="s">
        <v>569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>
      <c r="A15" s="9">
        <v>14</v>
      </c>
      <c r="B15" s="12" t="s">
        <v>536</v>
      </c>
      <c r="C15" s="9" t="s">
        <v>537</v>
      </c>
      <c r="D15" s="9" t="s">
        <v>538</v>
      </c>
      <c r="E15" s="12" t="s">
        <v>576</v>
      </c>
      <c r="F15" s="12" t="s">
        <v>577</v>
      </c>
      <c r="G15" s="9">
        <v>490172</v>
      </c>
      <c r="H15" s="9" t="s">
        <v>429</v>
      </c>
      <c r="I15" s="9">
        <v>2</v>
      </c>
      <c r="J15" s="9">
        <v>4</v>
      </c>
      <c r="K15" s="9" t="s">
        <v>115</v>
      </c>
      <c r="L15" s="13" t="s">
        <v>578</v>
      </c>
      <c r="M15" s="12" t="s">
        <v>117</v>
      </c>
      <c r="N15" s="12" t="s">
        <v>579</v>
      </c>
      <c r="O15" s="12" t="s">
        <v>580</v>
      </c>
      <c r="P15" s="12" t="s">
        <v>537</v>
      </c>
      <c r="Q15" s="9" t="s">
        <v>537</v>
      </c>
      <c r="R15" s="9" t="s">
        <v>429</v>
      </c>
      <c r="S15" s="12"/>
      <c r="T15" s="9" t="s">
        <v>163</v>
      </c>
      <c r="U15" s="9" t="s">
        <v>429</v>
      </c>
      <c r="V15" s="9"/>
      <c r="W15" s="9"/>
      <c r="X15" s="9"/>
      <c r="Y15" s="9"/>
      <c r="Z15" s="9"/>
      <c r="AA15" s="12" t="s">
        <v>581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>
      <c r="H16" t="s">
        <v>460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  <c r="AM1"/>
      <c r="AN1"/>
    </row>
    <row r="2" spans="1:40" ht="75" customHeight="1">
      <c r="A2" s="9">
        <v>1</v>
      </c>
      <c r="B2" s="12" t="s">
        <v>110</v>
      </c>
      <c r="C2" s="9" t="s">
        <v>130</v>
      </c>
      <c r="D2" s="9" t="s">
        <v>130</v>
      </c>
      <c r="E2" s="12" t="s">
        <v>112</v>
      </c>
      <c r="F2" s="12" t="s">
        <v>113</v>
      </c>
      <c r="G2" s="9">
        <v>2321</v>
      </c>
      <c r="H2" s="9" t="s">
        <v>131</v>
      </c>
      <c r="I2" s="9">
        <v>0.9</v>
      </c>
      <c r="J2" s="9">
        <v>3.234</v>
      </c>
      <c r="K2" s="9" t="s">
        <v>115</v>
      </c>
      <c r="L2" s="13">
        <v>4198</v>
      </c>
      <c r="M2" s="12" t="s">
        <v>117</v>
      </c>
      <c r="N2" s="12" t="s">
        <v>132</v>
      </c>
      <c r="O2" s="9" t="s">
        <v>133</v>
      </c>
      <c r="P2" s="9" t="s">
        <v>133</v>
      </c>
      <c r="Q2" s="9" t="s">
        <v>134</v>
      </c>
      <c r="R2" s="9" t="s">
        <v>135</v>
      </c>
      <c r="S2" s="9" t="s">
        <v>136</v>
      </c>
      <c r="T2" s="9"/>
      <c r="U2" s="9"/>
      <c r="V2" s="9" t="s">
        <v>124</v>
      </c>
      <c r="W2" s="9"/>
      <c r="X2" s="9"/>
      <c r="Y2" s="9" t="s">
        <v>137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A3" sqref="A3"/>
    </sheetView>
  </sheetViews>
  <sheetFormatPr defaultRowHeight="1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87</v>
      </c>
      <c r="P1" s="7" t="s">
        <v>86</v>
      </c>
      <c r="Q1" s="7" t="s">
        <v>88</v>
      </c>
      <c r="R1" s="7" t="s">
        <v>89</v>
      </c>
      <c r="S1" s="7" t="s">
        <v>90</v>
      </c>
      <c r="T1" s="7" t="s">
        <v>92</v>
      </c>
      <c r="U1" s="7" t="s">
        <v>93</v>
      </c>
      <c r="V1" s="7" t="s">
        <v>94</v>
      </c>
      <c r="W1" s="7" t="s">
        <v>95</v>
      </c>
      <c r="X1" s="7" t="s">
        <v>96</v>
      </c>
      <c r="Y1" s="7" t="s">
        <v>97</v>
      </c>
      <c r="Z1" s="7" t="s">
        <v>98</v>
      </c>
      <c r="AA1" s="7" t="s">
        <v>99</v>
      </c>
      <c r="AB1" s="7" t="s">
        <v>100</v>
      </c>
      <c r="AC1" s="7" t="s">
        <v>101</v>
      </c>
      <c r="AD1" s="7" t="s">
        <v>102</v>
      </c>
      <c r="AE1" s="7" t="s">
        <v>103</v>
      </c>
      <c r="AF1" s="7" t="s">
        <v>104</v>
      </c>
      <c r="AG1" s="7" t="s">
        <v>105</v>
      </c>
      <c r="AH1" s="7" t="s">
        <v>128</v>
      </c>
      <c r="AI1" s="7" t="s">
        <v>107</v>
      </c>
      <c r="AJ1" s="7" t="s">
        <v>108</v>
      </c>
      <c r="AK1" s="7" t="s">
        <v>129</v>
      </c>
      <c r="AL1"/>
      <c r="AM1"/>
    </row>
    <row r="2" spans="1:39" ht="75">
      <c r="A2" s="9">
        <v>1</v>
      </c>
      <c r="B2" s="12" t="s">
        <v>138</v>
      </c>
      <c r="C2" s="12" t="s">
        <v>139</v>
      </c>
      <c r="D2" s="12" t="s">
        <v>139</v>
      </c>
      <c r="E2" s="12" t="s">
        <v>140</v>
      </c>
      <c r="F2" s="12" t="s">
        <v>141</v>
      </c>
      <c r="G2" s="9">
        <v>2851</v>
      </c>
      <c r="H2" s="9" t="s">
        <v>142</v>
      </c>
      <c r="I2" s="9">
        <v>1</v>
      </c>
      <c r="J2" s="9">
        <v>1.1268</v>
      </c>
      <c r="K2" s="9" t="s">
        <v>115</v>
      </c>
      <c r="L2" s="13" t="s">
        <v>143</v>
      </c>
      <c r="M2" s="12" t="s">
        <v>117</v>
      </c>
      <c r="N2" s="12" t="s">
        <v>144</v>
      </c>
      <c r="O2" s="12" t="s">
        <v>145</v>
      </c>
      <c r="P2" s="12" t="s">
        <v>145</v>
      </c>
      <c r="Q2" s="9" t="s">
        <v>146</v>
      </c>
      <c r="R2" s="9" t="s">
        <v>147</v>
      </c>
      <c r="S2" s="9" t="s">
        <v>148</v>
      </c>
      <c r="T2" s="9" t="s">
        <v>149</v>
      </c>
      <c r="U2" s="9" t="s">
        <v>150</v>
      </c>
      <c r="V2" s="9"/>
      <c r="W2" s="9"/>
      <c r="X2" s="9"/>
      <c r="Y2" s="9" t="s">
        <v>142</v>
      </c>
      <c r="Z2" s="9" t="s">
        <v>142</v>
      </c>
      <c r="AA2" s="12" t="s">
        <v>151</v>
      </c>
      <c r="AB2" s="9"/>
      <c r="AC2" s="9" t="s">
        <v>152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2" activePane="bottomLeft" state="frozen"/>
      <selection pane="bottomLeft" activeCell="B4" sqref="B4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  <c r="AM1"/>
      <c r="AN1"/>
    </row>
    <row r="2" spans="1:40" s="1" customFormat="1" ht="54.75" customHeight="1">
      <c r="A2" s="3">
        <v>1</v>
      </c>
      <c r="B2" s="4" t="s">
        <v>153</v>
      </c>
      <c r="C2" s="3" t="s">
        <v>154</v>
      </c>
      <c r="D2" s="3" t="s">
        <v>154</v>
      </c>
      <c r="E2" s="4" t="s">
        <v>112</v>
      </c>
      <c r="F2" s="4" t="s">
        <v>155</v>
      </c>
      <c r="G2" s="3">
        <v>1680</v>
      </c>
      <c r="H2" s="3" t="s">
        <v>156</v>
      </c>
      <c r="I2" s="3">
        <v>0.4</v>
      </c>
      <c r="J2" s="3">
        <v>1</v>
      </c>
      <c r="K2" s="3" t="s">
        <v>115</v>
      </c>
      <c r="L2" s="5" t="s">
        <v>157</v>
      </c>
      <c r="M2" s="4" t="s">
        <v>117</v>
      </c>
      <c r="N2" s="4" t="s">
        <v>158</v>
      </c>
      <c r="O2" s="3" t="s">
        <v>159</v>
      </c>
      <c r="P2" s="3" t="s">
        <v>159</v>
      </c>
      <c r="Q2" s="3" t="s">
        <v>160</v>
      </c>
      <c r="R2" s="3" t="s">
        <v>161</v>
      </c>
      <c r="S2" s="3" t="s">
        <v>162</v>
      </c>
      <c r="T2" s="3" t="s">
        <v>163</v>
      </c>
      <c r="U2" s="3"/>
      <c r="V2" s="3" t="s">
        <v>164</v>
      </c>
      <c r="W2" s="3"/>
      <c r="X2" s="3"/>
      <c r="Y2" s="3" t="s">
        <v>165</v>
      </c>
      <c r="Z2" s="3" t="s">
        <v>166</v>
      </c>
      <c r="AA2" s="3" t="s">
        <v>166</v>
      </c>
      <c r="AB2" s="3"/>
      <c r="AC2" s="3"/>
      <c r="AD2" s="3"/>
      <c r="AE2" s="3"/>
      <c r="AF2" s="3"/>
      <c r="AG2" s="3"/>
      <c r="AH2" s="3"/>
      <c r="AI2" s="3"/>
      <c r="AJ2" s="4" t="s">
        <v>127</v>
      </c>
      <c r="AK2" s="3"/>
      <c r="AL2" s="3"/>
      <c r="AM2"/>
      <c r="AN2"/>
    </row>
    <row r="3" spans="1:40" ht="54" customHeight="1">
      <c r="A3" s="3">
        <v>2</v>
      </c>
      <c r="B3" s="4" t="s">
        <v>110</v>
      </c>
      <c r="C3" s="3" t="s">
        <v>154</v>
      </c>
      <c r="D3" s="3" t="s">
        <v>154</v>
      </c>
      <c r="E3" s="4" t="s">
        <v>112</v>
      </c>
      <c r="F3" s="4" t="s">
        <v>113</v>
      </c>
      <c r="G3" s="3">
        <v>2281</v>
      </c>
      <c r="H3" s="3" t="s">
        <v>167</v>
      </c>
      <c r="I3" s="3">
        <v>0.16</v>
      </c>
      <c r="J3" s="3">
        <v>0.47739999999999999</v>
      </c>
      <c r="K3" s="3" t="s">
        <v>115</v>
      </c>
      <c r="L3" s="5" t="s">
        <v>168</v>
      </c>
      <c r="M3" s="4" t="s">
        <v>117</v>
      </c>
      <c r="N3" s="4" t="s">
        <v>169</v>
      </c>
      <c r="O3" s="3" t="s">
        <v>159</v>
      </c>
      <c r="P3" s="3" t="s">
        <v>159</v>
      </c>
      <c r="Q3" s="3" t="s">
        <v>160</v>
      </c>
      <c r="R3" s="3" t="s">
        <v>135</v>
      </c>
      <c r="S3" s="3" t="s">
        <v>170</v>
      </c>
      <c r="T3" s="3" t="s">
        <v>123</v>
      </c>
      <c r="U3" s="3"/>
      <c r="V3" s="3" t="s">
        <v>124</v>
      </c>
      <c r="W3" s="3"/>
      <c r="X3" s="3"/>
      <c r="Y3" s="3" t="s">
        <v>171</v>
      </c>
      <c r="Z3" s="3" t="s">
        <v>126</v>
      </c>
      <c r="AA3" s="3" t="s">
        <v>126</v>
      </c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</row>
    <row r="4" spans="1:40" ht="63" customHeight="1">
      <c r="A4" s="3">
        <v>3</v>
      </c>
      <c r="B4" s="4" t="s">
        <v>110</v>
      </c>
      <c r="C4" s="3" t="s">
        <v>154</v>
      </c>
      <c r="D4" s="3" t="s">
        <v>154</v>
      </c>
      <c r="E4" s="4" t="s">
        <v>172</v>
      </c>
      <c r="F4" s="4" t="s">
        <v>173</v>
      </c>
      <c r="G4" s="3">
        <v>13130</v>
      </c>
      <c r="H4" s="3" t="s">
        <v>174</v>
      </c>
      <c r="I4" s="3">
        <v>0.05</v>
      </c>
      <c r="J4" s="3">
        <v>0.1</v>
      </c>
      <c r="K4" s="3" t="s">
        <v>115</v>
      </c>
      <c r="L4" s="5" t="s">
        <v>175</v>
      </c>
      <c r="M4" s="4" t="s">
        <v>117</v>
      </c>
      <c r="N4" s="4" t="s">
        <v>176</v>
      </c>
      <c r="O4" s="3" t="s">
        <v>159</v>
      </c>
      <c r="P4" s="3" t="s">
        <v>159</v>
      </c>
      <c r="Q4" s="3" t="s">
        <v>160</v>
      </c>
      <c r="R4" s="3"/>
      <c r="S4" s="3"/>
      <c r="T4" s="3" t="s">
        <v>123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pane="bottomLeft" activeCell="I1" sqref="I1"/>
      <selection activeCell="Q1" sqref="Q1"/>
    </sheetView>
  </sheetViews>
  <sheetFormatPr defaultRowHeight="1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</row>
    <row r="2" spans="1:40" s="1" customFormat="1" ht="60">
      <c r="A2" s="9">
        <v>1</v>
      </c>
      <c r="B2" s="12" t="s">
        <v>177</v>
      </c>
      <c r="C2" s="9" t="s">
        <v>178</v>
      </c>
      <c r="D2" s="9" t="s">
        <v>179</v>
      </c>
      <c r="E2" s="12" t="s">
        <v>180</v>
      </c>
      <c r="F2" s="12" t="s">
        <v>181</v>
      </c>
      <c r="G2" s="9"/>
      <c r="H2" s="9"/>
      <c r="I2" s="9">
        <v>2.5499999999999998</v>
      </c>
      <c r="J2" s="9">
        <v>3.75</v>
      </c>
      <c r="K2" s="9" t="s">
        <v>115</v>
      </c>
      <c r="L2" s="12" t="s">
        <v>182</v>
      </c>
      <c r="M2" s="12" t="s">
        <v>117</v>
      </c>
      <c r="N2" s="12" t="s">
        <v>183</v>
      </c>
      <c r="O2" s="9"/>
      <c r="P2" s="9"/>
      <c r="Q2" s="9"/>
      <c r="R2" s="9"/>
      <c r="S2" s="9"/>
      <c r="T2" s="9" t="s">
        <v>163</v>
      </c>
      <c r="U2" s="9"/>
      <c r="V2" s="9"/>
      <c r="W2" s="9"/>
      <c r="X2" s="9"/>
      <c r="Y2" s="9" t="s">
        <v>184</v>
      </c>
      <c r="Z2" s="9" t="s">
        <v>185</v>
      </c>
      <c r="AA2" s="9" t="s">
        <v>185</v>
      </c>
      <c r="AB2" s="9" t="s">
        <v>185</v>
      </c>
      <c r="AC2" s="9" t="s">
        <v>185</v>
      </c>
      <c r="AD2" s="12" t="s">
        <v>186</v>
      </c>
      <c r="AE2" s="9" t="s">
        <v>187</v>
      </c>
      <c r="AF2" s="9" t="s">
        <v>185</v>
      </c>
      <c r="AG2" s="9" t="s">
        <v>185</v>
      </c>
      <c r="AH2" s="12" t="s">
        <v>188</v>
      </c>
      <c r="AI2" s="9"/>
      <c r="AJ2" s="12"/>
      <c r="AK2" s="9"/>
      <c r="AL2" s="9"/>
      <c r="AM2"/>
      <c r="AN2"/>
    </row>
    <row r="12" spans="1:40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pane="bottomLeft" activeCell="C11" sqref="C11:D11"/>
      <selection activeCell="P1" sqref="P1"/>
    </sheetView>
  </sheetViews>
  <sheetFormatPr defaultRowHeight="1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  <c r="AM1"/>
      <c r="AN1"/>
    </row>
    <row r="2" spans="1:40" s="1" customFormat="1" ht="73.5" customHeight="1">
      <c r="A2" s="9">
        <v>1</v>
      </c>
      <c r="B2" s="12" t="s">
        <v>189</v>
      </c>
      <c r="C2" s="9" t="s">
        <v>190</v>
      </c>
      <c r="D2" s="9" t="s">
        <v>190</v>
      </c>
      <c r="E2" s="12" t="s">
        <v>112</v>
      </c>
      <c r="F2" s="12" t="s">
        <v>113</v>
      </c>
      <c r="G2" s="9">
        <v>2259</v>
      </c>
      <c r="H2" s="9" t="s">
        <v>114</v>
      </c>
      <c r="I2" s="9">
        <v>1.7000000000000001E-2</v>
      </c>
      <c r="J2" s="9">
        <v>8.4000000000000005E-2</v>
      </c>
      <c r="K2" s="9" t="s">
        <v>115</v>
      </c>
      <c r="L2" s="13" t="s">
        <v>191</v>
      </c>
      <c r="M2" s="12" t="s">
        <v>117</v>
      </c>
      <c r="N2" s="12" t="s">
        <v>192</v>
      </c>
      <c r="O2" s="9" t="s">
        <v>193</v>
      </c>
      <c r="P2" s="9" t="s">
        <v>194</v>
      </c>
      <c r="Q2" s="9" t="s">
        <v>195</v>
      </c>
      <c r="R2" s="9" t="s">
        <v>121</v>
      </c>
      <c r="S2" s="9" t="s">
        <v>196</v>
      </c>
      <c r="T2" s="9"/>
      <c r="U2" s="9"/>
      <c r="V2" s="9" t="s">
        <v>124</v>
      </c>
      <c r="W2" s="9"/>
      <c r="X2" s="9"/>
      <c r="Y2" s="9" t="s">
        <v>197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2" activePane="bottomLeft" state="frozen"/>
      <selection pane="bottomLeft" activeCell="D27" sqref="D20:D27"/>
      <selection activeCell="O1" sqref="O1"/>
    </sheetView>
  </sheetViews>
  <sheetFormatPr defaultRowHeight="1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>
      <c r="A1" s="7" t="s">
        <v>2</v>
      </c>
      <c r="B1" s="7" t="s">
        <v>74</v>
      </c>
      <c r="C1" s="7" t="s">
        <v>3</v>
      </c>
      <c r="D1" s="7" t="s">
        <v>75</v>
      </c>
      <c r="E1" s="7" t="s">
        <v>76</v>
      </c>
      <c r="F1" s="7" t="s">
        <v>77</v>
      </c>
      <c r="G1" s="7" t="s">
        <v>78</v>
      </c>
      <c r="H1" s="7" t="s">
        <v>79</v>
      </c>
      <c r="I1" s="7" t="s">
        <v>80</v>
      </c>
      <c r="J1" s="7" t="s">
        <v>81</v>
      </c>
      <c r="K1" s="7" t="s">
        <v>82</v>
      </c>
      <c r="L1" s="7" t="s">
        <v>83</v>
      </c>
      <c r="M1" s="7" t="s">
        <v>84</v>
      </c>
      <c r="N1" s="7" t="s">
        <v>85</v>
      </c>
      <c r="O1" s="7" t="s">
        <v>86</v>
      </c>
      <c r="P1" s="7" t="s">
        <v>87</v>
      </c>
      <c r="Q1" s="7" t="s">
        <v>88</v>
      </c>
      <c r="R1" s="7" t="s">
        <v>89</v>
      </c>
      <c r="S1" s="7" t="s">
        <v>90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105</v>
      </c>
      <c r="AI1" s="7" t="s">
        <v>128</v>
      </c>
      <c r="AJ1" s="7" t="s">
        <v>107</v>
      </c>
      <c r="AK1" s="7" t="s">
        <v>108</v>
      </c>
      <c r="AL1" s="7" t="s">
        <v>129</v>
      </c>
      <c r="AM1"/>
      <c r="AN1"/>
    </row>
    <row r="2" spans="1:40" s="1" customFormat="1" ht="58.5" customHeight="1">
      <c r="A2" s="9">
        <v>1</v>
      </c>
      <c r="B2" s="12" t="s">
        <v>110</v>
      </c>
      <c r="C2" s="9" t="s">
        <v>198</v>
      </c>
      <c r="D2" s="9" t="s">
        <v>198</v>
      </c>
      <c r="E2" s="12" t="s">
        <v>112</v>
      </c>
      <c r="F2" s="12" t="s">
        <v>113</v>
      </c>
      <c r="G2" s="9">
        <v>516</v>
      </c>
      <c r="H2" s="9" t="s">
        <v>199</v>
      </c>
      <c r="I2" s="9">
        <v>3.3399999999999999E-2</v>
      </c>
      <c r="J2" s="9">
        <v>0.112</v>
      </c>
      <c r="K2" s="9" t="s">
        <v>115</v>
      </c>
      <c r="L2" s="13" t="s">
        <v>200</v>
      </c>
      <c r="M2" s="12" t="s">
        <v>117</v>
      </c>
      <c r="N2" s="12" t="s">
        <v>201</v>
      </c>
      <c r="O2" s="9" t="s">
        <v>202</v>
      </c>
      <c r="P2" s="9" t="s">
        <v>202</v>
      </c>
      <c r="Q2" s="9" t="s">
        <v>120</v>
      </c>
      <c r="R2" s="9" t="s">
        <v>203</v>
      </c>
      <c r="S2" s="9" t="s">
        <v>204</v>
      </c>
      <c r="T2" s="9"/>
      <c r="U2" s="9"/>
      <c r="V2" s="9" t="s">
        <v>205</v>
      </c>
      <c r="W2" s="9"/>
      <c r="X2" s="9"/>
      <c r="Y2" s="9" t="s">
        <v>206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dd1b9f87a63e8cc83b5080de7dc64180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c1e51035fc3bc91aeecca08afe7b2ce5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832E4-8C8F-4A90-9336-5E9910FAD64B}"/>
</file>

<file path=customXml/itemProps2.xml><?xml version="1.0" encoding="utf-8"?>
<ds:datastoreItem xmlns:ds="http://schemas.openxmlformats.org/officeDocument/2006/customXml" ds:itemID="{7D94FB1B-036A-4423-8791-F4EA45713BEE}"/>
</file>

<file path=customXml/itemProps3.xml><?xml version="1.0" encoding="utf-8"?>
<ds:datastoreItem xmlns:ds="http://schemas.openxmlformats.org/officeDocument/2006/customXml" ds:itemID="{AC8E7C33-0C19-4785-B695-AA09BDBDB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2026-03-04T12:55:18Z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