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-my.sharepoint.com/personal/e_koltsida_deddie_gr/Documents/Επιφάνεια εργασίας/ΑΝΑΡΤΗΣΕΙΣ ΜΑΙΟΥ 2026/ΑΙΤΗΜΑΤΑ ΙΟΥΛΙΟΣ 2026/"/>
    </mc:Choice>
  </mc:AlternateContent>
  <xr:revisionPtr revIDLastSave="264" documentId="13_ncr:1_{01785A82-3EB0-4450-8BF5-5BD5440DB0AA}" xr6:coauthVersionLast="47" xr6:coauthVersionMax="47" xr10:uidLastSave="{63A495BD-946E-4F0C-971D-5B33CC70B155}"/>
  <bookViews>
    <workbookView xWindow="-120" yWindow="-120" windowWidth="29040" windowHeight="15720" tabRatio="95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ΜΟΡΓΟΥ" sheetId="2" r:id="rId4"/>
    <sheet name="ΗΣ ΑΓΙΟΣ ΕΥΣΤΡΑΤΙΟΣ" sheetId="5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ΚΑΛΥΜΝΟΥ'!$A$1:$AN$43</definedName>
    <definedName name="_xlnm._FilterDatabase" localSheetId="2" hidden="1">'ΗΣ ΑΓΑΘΟΝΗΣΙ'!$A$1:$AL$1</definedName>
    <definedName name="_xlnm._FilterDatabase" localSheetId="4" hidden="1">'ΗΣ ΑΓΙΟΣ ΕΥΣΤΡΑΤΙΟΣ'!$A$1:$AM$1</definedName>
    <definedName name="_xlnm._FilterDatabase" localSheetId="3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ΑΣΤΥΠΑΛΑΙΑΣ'!$A$1:$AL$2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L7" i="1" l="1"/>
  <c r="D22" i="35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L31" i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M24" i="1"/>
  <c r="L24" i="1"/>
  <c r="R23" i="35"/>
  <c r="F23" i="1" s="1"/>
  <c r="Q23" i="35"/>
  <c r="E23" i="1" s="1"/>
  <c r="P23" i="35"/>
  <c r="O23" i="35"/>
  <c r="N23" i="35"/>
  <c r="M23" i="35"/>
  <c r="L23" i="35"/>
  <c r="K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M20" i="1"/>
  <c r="L20" i="1"/>
  <c r="R19" i="35"/>
  <c r="F19" i="1" s="1"/>
  <c r="Q19" i="35"/>
  <c r="E19" i="1" s="1"/>
  <c r="P19" i="35"/>
  <c r="O19" i="35"/>
  <c r="N19" i="35"/>
  <c r="M19" i="35"/>
  <c r="L19" i="35"/>
  <c r="K19" i="35"/>
  <c r="F19" i="35"/>
  <c r="M19" i="1" s="1"/>
  <c r="E19" i="35"/>
  <c r="L19" i="1" s="1"/>
  <c r="R18" i="35"/>
  <c r="F18" i="1" s="1"/>
  <c r="Q18" i="35"/>
  <c r="P18" i="35"/>
  <c r="O18" i="35"/>
  <c r="N18" i="35"/>
  <c r="M18" i="35"/>
  <c r="L18" i="35"/>
  <c r="K18" i="35"/>
  <c r="M18" i="1"/>
  <c r="L18" i="1"/>
  <c r="R17" i="35"/>
  <c r="F17" i="1" s="1"/>
  <c r="Q17" i="35"/>
  <c r="E17" i="1" s="1"/>
  <c r="P17" i="35"/>
  <c r="O17" i="35"/>
  <c r="N17" i="35"/>
  <c r="M17" i="35"/>
  <c r="L17" i="35"/>
  <c r="K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M12" i="1"/>
  <c r="L12" i="1"/>
  <c r="R11" i="35"/>
  <c r="F11" i="1" s="1"/>
  <c r="Q11" i="35"/>
  <c r="E11" i="1" s="1"/>
  <c r="P11" i="35"/>
  <c r="O11" i="35"/>
  <c r="N11" i="35"/>
  <c r="M11" i="35"/>
  <c r="L11" i="35"/>
  <c r="K11" i="35"/>
  <c r="M11" i="1"/>
  <c r="L11" i="1"/>
  <c r="R10" i="35"/>
  <c r="F10" i="1" s="1"/>
  <c r="Q10" i="35"/>
  <c r="E10" i="1" s="1"/>
  <c r="P10" i="35"/>
  <c r="O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M7" i="1"/>
  <c r="R6" i="35"/>
  <c r="F6" i="1" s="1"/>
  <c r="Q6" i="35"/>
  <c r="E6" i="1" s="1"/>
  <c r="P6" i="35"/>
  <c r="O6" i="35"/>
  <c r="N6" i="35"/>
  <c r="M6" i="35"/>
  <c r="L6" i="35"/>
  <c r="K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F4" i="35"/>
  <c r="M4" i="1" s="1"/>
  <c r="L4" i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<sst xmlns="http://schemas.openxmlformats.org/spreadsheetml/2006/main" count="2900" uniqueCount="582">
  <si>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</si>
  <si>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</si>
  <si>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</si>
  <si>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</si>
  <si>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</si>
  <si>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</si>
  <si>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</si>
  <si>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</si>
  <si>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</si>
  <si>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</si>
  <si>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</si>
  <si>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</si>
  <si>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</si>
  <si>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</si>
  <si>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</si>
  <si>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</si>
  <si>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</si>
  <si>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</si>
  <si>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</si>
  <si>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</si>
  <si>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</si>
  <si>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</si>
  <si>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</si>
  <si>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</si>
  <si>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</si>
  <si>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</si>
  <si>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</si>
  <si>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</si>
  <si>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</si>
  <si>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</si>
  <si>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</si>
  <si>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</si>
  <si>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</si>
  <si>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</si>
  <si>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</si>
  <si>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</si>
  <si>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</si>
  <si>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</si>
  <si>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</si>
  <si>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</si>
  <si>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</si>
  <si>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</si>
  <si>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</si>
  <si>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</si>
  <si>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</si>
  <si>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</si>
  <si>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</si>
  <si>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</si>
  <si>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</si>
  <si>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</si>
  <si>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</si>
  <si>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</si>
  <si>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</si>
  <si>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</si>
  <si>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</si>
  <si>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</si>
  <si>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</si>
  <si>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</si>
  <si>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</si>
  <si>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</si>
  <si>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</si>
  <si>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</si>
  <si>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</si>
  <si>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</si>
  <si>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</si>
  <si>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</si>
  <si>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</si>
  <si>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</si>
  <si>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</si>
  <si>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</si>
  <si>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</si>
  <si>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</si>
  <si>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</si>
  <si>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</si>
  <si>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</si>
  <si>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</si>
  <si>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</si>
  <si>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</si>
  <si>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</si>
  <si>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</si>
  <si>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</si>
  <si>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</si>
  <si>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</si>
  <si>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</si>
  <si>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</si>
  <si>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</si>
  <si>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</si>
  <si>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</si>
  <si>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</si>
  <si>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</si>
  <si>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</si>
  <si>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</si>
  <si>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</si>
  <si>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</si>
  <si>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</si>
  <si>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</si>
  <si>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</si>
  <si>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</si>
  <si>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</si>
  <si>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</si>
  <si>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</si>
  <si>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</si>
  <si>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</si>
  <si>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</si>
  <si>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</si>
  <si>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</si>
  <si>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</si>
  <si>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</si>
  <si>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</si>
  <si>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 xml:space="preserve">ΑΚΥΡΩΣΗ 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</si>
  <si>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</si>
  <si>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</si>
  <si>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</si>
  <si>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</si>
  <si>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</si>
  <si>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</si>
  <si>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</si>
  <si>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</si>
  <si>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</si>
  <si>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</si>
  <si>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</si>
  <si>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</si>
  <si>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</si>
  <si>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</si>
  <si>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</si>
  <si>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</si>
  <si>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</si>
  <si>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</si>
  <si>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</si>
  <si>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</si>
  <si>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</si>
  <si>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</si>
  <si>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</si>
  <si>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</si>
  <si>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</si>
  <si>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</si>
  <si>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</si>
  <si>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ΕΝΕΡΓΟΠΟΙΗΣΗ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</si>
  <si>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</si>
  <si>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</si>
  <si>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</si>
  <si>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</si>
  <si>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</si>
  <si>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</si>
  <si>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</si>
  <si>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</si>
  <si>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</si>
  <si>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</si>
  <si>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</si>
  <si>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</si>
  <si>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</si>
  <si>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</si>
  <si>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ΑΙΤΗΜΑ ΓΙΑ ΟΠΣ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</si>
  <si>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</si>
  <si>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</si>
  <si>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</si>
  <si>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</si>
  <si>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</si>
  <si>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</si>
  <si>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</si>
  <si>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</si>
  <si>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</si>
  <si>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</si>
  <si>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</si>
  <si>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</si>
  <si>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</si>
  <si>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</si>
  <si>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</si>
  <si>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</si>
  <si>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</si>
  <si>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</si>
  <si>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</si>
  <si>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</si>
  <si>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</si>
  <si>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</si>
  <si>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</si>
  <si>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</si>
  <si>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</si>
  <si>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</si>
  <si>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</si>
  <si>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</si>
  <si>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</si>
  <si>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</si>
  <si>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</si>
  <si>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</si>
  <si>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</si>
  <si>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</si>
  <si>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</si>
  <si>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ΑΚΥΡΩΣΗ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</si>
  <si>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</si>
  <si>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</si>
  <si>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</si>
  <si>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</si>
  <si>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</si>
  <si>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</si>
  <si>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</si>
  <si>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</si>
  <si>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</si>
  <si>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</si>
  <si>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</si>
  <si>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</si>
  <si>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</si>
  <si>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</si>
  <si>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</si>
  <si>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</si>
  <si>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</si>
  <si>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ΔΗΛΩΣΗ ΕΤΟΙΜΟΤΗΤΑΣ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</si>
  <si>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</si>
  <si>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</si>
  <si>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</si>
  <si>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</si>
  <si>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</si>
  <si>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</si>
  <si>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</si>
  <si>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</si>
  <si>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</si>
  <si>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14.07.2025</t>
  </si>
  <si>
    <t>20.02.2026</t>
  </si>
  <si>
    <t>25.02.2026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</si>
  <si>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</si>
  <si>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</si>
  <si>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</si>
  <si>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</si>
  <si>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</si>
  <si>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</si>
  <si>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</si>
  <si>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</si>
  <si>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</si>
  <si>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</si>
  <si>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</si>
  <si>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</si>
  <si>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</si>
  <si>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</si>
  <si>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</si>
  <si>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</si>
  <si>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</si>
  <si>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</si>
  <si>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</si>
  <si>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</si>
  <si>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</si>
  <si>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</si>
  <si>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</si>
  <si>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</si>
  <si>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</si>
  <si>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</si>
  <si>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</si>
  <si>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</si>
  <si>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</si>
  <si>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</si>
  <si>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</si>
  <si>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</si>
  <si>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</si>
  <si>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</si>
  <si>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</si>
  <si>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</si>
  <si>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</si>
  <si>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</si>
  <si>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</si>
  <si>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</si>
  <si>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</si>
  <si>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</si>
  <si>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</si>
  <si>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</si>
  <si>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</si>
  <si>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</si>
  <si>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</si>
  <si>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</si>
  <si>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</si>
  <si>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</si>
  <si>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</si>
  <si>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</si>
  <si>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</si>
  <si>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</si>
  <si>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</si>
  <si>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</si>
  <si>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</si>
  <si>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</si>
  <si>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</si>
  <si>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</si>
  <si>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</si>
  <si>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</si>
  <si>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</si>
  <si>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</si>
  <si>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</si>
  <si>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</si>
  <si>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</si>
  <si>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</si>
  <si>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</si>
  <si>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</si>
  <si>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</si>
  <si>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</si>
  <si>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</si>
  <si>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</si>
  <si>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</si>
  <si>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</si>
  <si>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</si>
  <si>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</si>
  <si>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</si>
  <si>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</si>
  <si>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</si>
  <si>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</si>
  <si>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</si>
  <si>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</si>
  <si>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</si>
  <si>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</si>
  <si>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</si>
  <si>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</si>
  <si>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</si>
  <si>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</si>
  <si>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</si>
  <si>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</si>
  <si>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</si>
  <si>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</si>
  <si>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</si>
  <si>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</si>
  <si>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</si>
  <si>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</si>
  <si>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</si>
  <si>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</si>
  <si>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</si>
  <si>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</si>
  <si>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</si>
  <si>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</si>
  <si>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</si>
  <si>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</si>
  <si>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</si>
  <si>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</si>
  <si>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</si>
  <si>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</si>
  <si>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</si>
  <si>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</si>
  <si>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</si>
  <si>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</si>
  <si>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</si>
  <si>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</si>
  <si>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</si>
  <si>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</si>
  <si>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</si>
  <si>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</si>
  <si>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</si>
  <si>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</si>
  <si>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</si>
  <si>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</si>
  <si>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</si>
  <si>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</si>
  <si>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</si>
  <si>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</si>
  <si>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</si>
  <si>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</si>
  <si>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</si>
  <si>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</si>
  <si>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</si>
  <si>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</si>
  <si>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</si>
  <si>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</si>
  <si>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</si>
  <si>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</si>
  <si>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</si>
  <si>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</si>
  <si>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</si>
  <si>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</si>
  <si>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</si>
  <si>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</si>
  <si>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</si>
  <si>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</si>
  <si>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</si>
  <si>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</si>
  <si>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</si>
  <si>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</si>
  <si>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</si>
  <si>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</si>
  <si>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</si>
  <si>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</si>
  <si>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</si>
  <si>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</si>
  <si>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</si>
  <si>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</si>
  <si>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</si>
  <si>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</si>
  <si>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</si>
  <si>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</si>
  <si>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</si>
  <si>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</si>
  <si>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</si>
  <si>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</si>
  <si>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</si>
  <si>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</si>
  <si>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</si>
  <si>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</si>
  <si>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</si>
  <si>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</si>
  <si>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</si>
  <si>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</si>
  <si>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</si>
  <si>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</si>
  <si>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06.05.2025</t>
  </si>
  <si>
    <t>05107</t>
  </si>
  <si>
    <t>ΦΥΤΩΡΙΟ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</si>
  <si>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</si>
  <si>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</si>
  <si>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</si>
  <si>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</si>
  <si>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</si>
  <si>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</si>
  <si>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</si>
  <si>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</si>
  <si>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</si>
  <si>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</si>
  <si>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</si>
  <si>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</si>
  <si>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</si>
  <si>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</si>
  <si>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</si>
  <si>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</si>
  <si>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</si>
  <si>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</si>
  <si>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</si>
  <si>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</si>
  <si>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</si>
  <si>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</si>
  <si>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</si>
  <si>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</si>
  <si>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</si>
  <si>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</si>
  <si>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</si>
  <si>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</si>
  <si>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</si>
  <si>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</si>
  <si>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</si>
  <si>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</si>
  <si>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</si>
  <si>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</si>
  <si>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</si>
  <si>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</si>
  <si>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</si>
  <si>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</si>
  <si>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</si>
  <si>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</si>
  <si>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</si>
  <si>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</si>
  <si>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</si>
  <si>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</si>
  <si>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</si>
  <si>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</si>
  <si>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</si>
  <si>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</si>
  <si>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</si>
  <si>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</si>
  <si>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</si>
  <si>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</si>
  <si>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</si>
  <si>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</si>
  <si>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</si>
  <si>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</si>
  <si>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</si>
  <si>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</si>
  <si>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</si>
  <si>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</si>
  <si>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</si>
  <si>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</si>
  <si>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</si>
  <si>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</si>
  <si>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</si>
  <si>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</si>
  <si>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</si>
  <si>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</si>
  <si>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</si>
  <si>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</si>
  <si>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</si>
  <si>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</si>
  <si>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</si>
  <si>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</si>
  <si>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</si>
  <si>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</si>
  <si>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</si>
  <si>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</si>
  <si>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</si>
  <si>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</si>
  <si>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</si>
  <si>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</si>
  <si>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</si>
  <si>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</si>
  <si>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</si>
  <si>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</si>
  <si>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</si>
  <si>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</si>
  <si>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</si>
  <si>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</si>
  <si>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</si>
  <si>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</si>
  <si>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</si>
  <si>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</si>
  <si>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</si>
  <si>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</si>
  <si>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</si>
  <si>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</si>
  <si>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</si>
  <si>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</si>
  <si>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</si>
  <si>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</si>
  <si>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</si>
  <si>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</si>
  <si>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</si>
  <si>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</si>
  <si>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</si>
  <si>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</si>
  <si>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</si>
  <si>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</si>
  <si>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</si>
  <si>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</si>
  <si>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</si>
  <si>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</si>
  <si>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</si>
  <si>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</si>
  <si>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</si>
  <si>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</si>
  <si>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</si>
  <si>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</si>
  <si>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</si>
  <si>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</si>
  <si>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</si>
  <si>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</si>
  <si>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</si>
  <si>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</si>
  <si>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</si>
  <si>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</si>
  <si>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</si>
  <si>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</si>
  <si>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</si>
  <si>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</si>
  <si>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</si>
  <si>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</si>
  <si>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</si>
  <si>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</si>
  <si>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</si>
  <si>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</si>
  <si>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</si>
  <si>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</si>
  <si>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</si>
  <si>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</si>
  <si>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</si>
  <si>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</si>
  <si>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</si>
  <si>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</si>
  <si>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</si>
  <si>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</si>
  <si>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</si>
  <si>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</si>
  <si>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</si>
  <si>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</si>
  <si>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</si>
  <si>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</si>
  <si>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</si>
  <si>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</si>
  <si>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</si>
  <si>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</si>
  <si>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</si>
  <si>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</si>
  <si>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</si>
  <si>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</si>
  <si>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</si>
  <si>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</si>
  <si>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</si>
  <si>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</si>
  <si>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</si>
  <si>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</si>
  <si>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</si>
  <si>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</si>
  <si>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</si>
  <si>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</si>
  <si>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</si>
  <si>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</si>
  <si>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</si>
  <si>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</si>
  <si>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</si>
  <si>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</si>
  <si>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</si>
  <si>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</si>
  <si>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</si>
  <si>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</si>
  <si>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</si>
  <si>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Ημερομηνία ενημέρωσης: 01-07-2026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</si>
</sst>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1" zoomScale="70" zoomScaleNormal="70" workbookViewId="0">
      <selection activeCell="B1" sqref="B1:M1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581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0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1</v>
      </c>
      <c r="F5" s="20">
        <f>'ΣΥΓΚΕΝΤΡΩΤΙΚΟΣ ΠΙΝΑΚΑΣ'!R5</f>
        <v>1</v>
      </c>
      <c r="G5" s="18">
        <v>0</v>
      </c>
      <c r="H5" s="18">
        <v>0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0</v>
      </c>
      <c r="M7" s="19">
        <f>'ΣΥΓΚΕΝΤΡΩΤΙΚΟΣ ΠΙΝΑΚΑΣ'!F7</f>
        <v>0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2</v>
      </c>
      <c r="H10" s="18">
        <f>'ΣΥΓΚΕΝΤΡΩΤΙΚΟΣ ΠΙΝΑΚΑΣ'!L10+'ΣΥΓΚΕΝΤΡΩΤΙΚΟΣ ΠΙΝΑΚΑΣ'!N10+'ΣΥΓΚΕΝΤΡΩΤΙΚΟΣ ΠΙΝΑΚΑΣ'!P10</f>
        <v>6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0</v>
      </c>
      <c r="M11" s="19">
        <f>'ΣΥΓΚΕΝΤΡΩΤΙΚΟΣ ΠΙΝΑΚΑΣ'!F11</f>
        <v>0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0</v>
      </c>
      <c r="M12" s="19">
        <f>'ΣΥΓΚΕΝΤΡΩΤΙΚΟΣ ΠΙΝΑΚΑΣ'!F12</f>
        <v>0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10</v>
      </c>
      <c r="M18" s="19">
        <f>'ΣΥΓΚΕΝΤΡΩΤΙΚΟΣ ΠΙΝΑΚΑΣ'!F18</f>
        <v>2.4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0</v>
      </c>
      <c r="M20" s="19">
        <f>'ΣΥΓΚΕΝΤΡΩΤΙΚΟΣ ΠΙΝΑΚΑΣ'!F20</f>
        <v>0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0</v>
      </c>
      <c r="M24" s="19">
        <f>'ΣΥΓΚΕΝΤΡΩΤΙΚΟΣ ΠΙΝΑΚΑΣ'!F24</f>
        <v>0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0</v>
      </c>
      <c r="M28" s="19">
        <f>'ΣΥΓΚΕΝΤΡΩΤΙΚΟΣ ΠΙΝΑΚΑΣ'!F28</f>
        <v>0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7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topLeftCell="P1" zoomScale="80" zoomScaleNormal="80" workbookViewId="0">
      <pane ySplit="1" topLeftCell="A2" activePane="bottomLeft" state="frozen"/>
      <selection activeCell="O1" sqref="O1"/>
      <selection pane="bottomLeft" activeCell="C8" sqref="C8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206</v>
      </c>
      <c r="C2" s="12" t="s">
        <v>207</v>
      </c>
      <c r="D2" s="12" t="s">
        <v>208</v>
      </c>
      <c r="E2" s="12" t="s">
        <v>209</v>
      </c>
      <c r="F2" s="12" t="s">
        <v>210</v>
      </c>
      <c r="G2" s="9">
        <v>223249</v>
      </c>
      <c r="H2" s="9" t="s">
        <v>211</v>
      </c>
      <c r="I2" s="9">
        <v>3</v>
      </c>
      <c r="J2" s="9">
        <v>3.53</v>
      </c>
      <c r="K2" s="9" t="s">
        <v>114</v>
      </c>
      <c r="L2" s="13" t="s">
        <v>212</v>
      </c>
      <c r="M2" s="12" t="s">
        <v>116</v>
      </c>
      <c r="N2" s="12" t="s">
        <v>213</v>
      </c>
      <c r="O2" s="12" t="s">
        <v>207</v>
      </c>
      <c r="P2" s="12" t="s">
        <v>207</v>
      </c>
      <c r="Q2" s="9" t="s">
        <v>119</v>
      </c>
      <c r="R2" s="9" t="s">
        <v>214</v>
      </c>
      <c r="S2" s="9"/>
      <c r="T2" s="9" t="s">
        <v>162</v>
      </c>
      <c r="U2" s="9" t="s">
        <v>211</v>
      </c>
      <c r="V2" s="9"/>
      <c r="W2" s="9"/>
      <c r="X2" s="9"/>
      <c r="Y2" s="9"/>
      <c r="Z2" s="9" t="s">
        <v>211</v>
      </c>
      <c r="AA2" s="12" t="s">
        <v>211</v>
      </c>
      <c r="AB2" s="9" t="s">
        <v>215</v>
      </c>
      <c r="AC2" s="9"/>
      <c r="AD2" s="9" t="s">
        <v>216</v>
      </c>
      <c r="AE2" s="9" t="s">
        <v>217</v>
      </c>
      <c r="AF2" s="9" t="s">
        <v>218</v>
      </c>
      <c r="AG2" s="9"/>
      <c r="AH2" s="9"/>
      <c r="AI2" s="9"/>
      <c r="AJ2" s="9"/>
      <c r="AK2" s="9"/>
      <c r="AL2" s="9"/>
    </row>
    <row r="11" spans="1:38" x14ac:dyDescent="0.25">
      <c r="AG11" s="2"/>
    </row>
  </sheetData>
  <autoFilter ref="A1:AL2" xr:uid="{3D2C34CA-386E-40D5-9E56-E98DCE064681}"/>
  <dataConsolidate/>
  <dataValidations count="2">
    <dataValidation allowBlank="1" showInputMessage="1" showErrorMessage="1" promptTitle="ΥΠΟΓΡΑΦΗ ΣΥΜΒΑΣΗΣ ΣΥΝΔΕΣΗΣ" sqref="B2" xr:uid="{DCF0CAC0-E801-4186-857F-75AF0800CFAE}"/>
    <dataValidation allowBlank="1" showInputMessage="1" showErrorMessage="1" promptTitle="ΥΠΟΓΡΑΦΗ ΣΥΜΒΑΣΗ ΣΥΝΔΕΣΗΣ" prompt="ΥΠΟΓΡΑΦΗ ΣΥΜΒΑΣΗΣ ΣΥΝΔΕΣΗΣ" sqref="B1" xr:uid="{24D21CA3-8667-4812-9E5D-479AEAC52FEB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zoomScale="80" zoomScaleNormal="80" workbookViewId="0">
      <pane ySplit="1" topLeftCell="A2" activePane="bottomLeft" state="frozen"/>
      <selection activeCell="R1" sqref="R1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109</v>
      </c>
      <c r="C2" s="9" t="s">
        <v>219</v>
      </c>
      <c r="D2" s="9" t="s">
        <v>219</v>
      </c>
      <c r="E2" s="12" t="s">
        <v>111</v>
      </c>
      <c r="F2" s="12" t="s">
        <v>112</v>
      </c>
      <c r="G2" s="9">
        <v>2280</v>
      </c>
      <c r="H2" s="9" t="s">
        <v>166</v>
      </c>
      <c r="I2" s="9">
        <v>3.7999999999999999E-2</v>
      </c>
      <c r="J2" s="9">
        <v>0.14000000000000001</v>
      </c>
      <c r="K2" s="9" t="s">
        <v>114</v>
      </c>
      <c r="L2" s="13" t="s">
        <v>220</v>
      </c>
      <c r="M2" s="12" t="s">
        <v>116</v>
      </c>
      <c r="N2" s="12" t="s">
        <v>221</v>
      </c>
      <c r="O2" s="9" t="s">
        <v>222</v>
      </c>
      <c r="P2" s="9" t="s">
        <v>222</v>
      </c>
      <c r="Q2" s="9" t="s">
        <v>223</v>
      </c>
      <c r="R2" s="9" t="s">
        <v>224</v>
      </c>
      <c r="S2" s="9" t="s">
        <v>225</v>
      </c>
      <c r="T2" s="9" t="s">
        <v>122</v>
      </c>
      <c r="U2" s="9"/>
      <c r="V2" s="9" t="s">
        <v>123</v>
      </c>
      <c r="W2" s="9"/>
      <c r="X2" s="9"/>
      <c r="Y2" s="9" t="s">
        <v>136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109</v>
      </c>
      <c r="C2" s="9" t="s">
        <v>226</v>
      </c>
      <c r="D2" s="9" t="s">
        <v>226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227</v>
      </c>
      <c r="M2" s="12" t="s">
        <v>116</v>
      </c>
      <c r="N2" s="12" t="s">
        <v>228</v>
      </c>
      <c r="O2" s="9" t="s">
        <v>229</v>
      </c>
      <c r="P2" s="9" t="s">
        <v>133</v>
      </c>
      <c r="Q2" s="9" t="s">
        <v>133</v>
      </c>
      <c r="R2" s="9" t="s">
        <v>224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225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109</v>
      </c>
      <c r="C3" s="9" t="s">
        <v>226</v>
      </c>
      <c r="D3" s="9" t="s">
        <v>226</v>
      </c>
      <c r="E3" s="12" t="s">
        <v>171</v>
      </c>
      <c r="F3" s="12" t="s">
        <v>230</v>
      </c>
      <c r="G3" s="9">
        <v>14497</v>
      </c>
      <c r="H3" s="28" t="s">
        <v>173</v>
      </c>
      <c r="I3" s="9">
        <v>0.05</v>
      </c>
      <c r="J3" s="9">
        <v>0.12</v>
      </c>
      <c r="K3" s="9" t="s">
        <v>114</v>
      </c>
      <c r="L3" s="13" t="s">
        <v>231</v>
      </c>
      <c r="M3" s="12" t="s">
        <v>116</v>
      </c>
      <c r="N3" s="12" t="s">
        <v>232</v>
      </c>
      <c r="O3" s="9" t="s">
        <v>229</v>
      </c>
      <c r="P3" s="9" t="s">
        <v>133</v>
      </c>
      <c r="Q3" s="9" t="s">
        <v>133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188</v>
      </c>
      <c r="C2" s="3" t="s">
        <v>233</v>
      </c>
      <c r="D2" s="3" t="s">
        <v>234</v>
      </c>
      <c r="E2" s="4" t="s">
        <v>111</v>
      </c>
      <c r="F2" s="4" t="s">
        <v>154</v>
      </c>
      <c r="G2" s="3">
        <v>515</v>
      </c>
      <c r="H2" s="3" t="s">
        <v>198</v>
      </c>
      <c r="I2" s="3">
        <v>8.4000000000000005E-2</v>
      </c>
      <c r="J2" s="3">
        <v>0.28000000000000003</v>
      </c>
      <c r="K2" s="3" t="s">
        <v>114</v>
      </c>
      <c r="L2" s="5" t="s">
        <v>235</v>
      </c>
      <c r="M2" s="4" t="s">
        <v>116</v>
      </c>
      <c r="N2" s="4" t="s">
        <v>236</v>
      </c>
      <c r="O2" s="3" t="s">
        <v>237</v>
      </c>
      <c r="P2" s="3" t="s">
        <v>238</v>
      </c>
      <c r="Q2" s="3" t="s">
        <v>238</v>
      </c>
      <c r="R2" s="3" t="s">
        <v>239</v>
      </c>
      <c r="S2" s="3"/>
      <c r="T2" s="3"/>
      <c r="U2" s="3"/>
      <c r="V2" s="3" t="s">
        <v>204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240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188</v>
      </c>
      <c r="C2" s="9" t="s">
        <v>241</v>
      </c>
      <c r="D2" s="9" t="s">
        <v>242</v>
      </c>
      <c r="E2" s="12" t="s">
        <v>139</v>
      </c>
      <c r="F2" s="12" t="s">
        <v>154</v>
      </c>
      <c r="G2" s="9">
        <v>1705</v>
      </c>
      <c r="H2" s="9" t="s">
        <v>243</v>
      </c>
      <c r="I2" s="9">
        <v>3.75</v>
      </c>
      <c r="J2" s="9">
        <v>7.5</v>
      </c>
      <c r="K2" s="9" t="s">
        <v>114</v>
      </c>
      <c r="L2" s="12" t="s">
        <v>244</v>
      </c>
      <c r="M2" s="12" t="s">
        <v>116</v>
      </c>
      <c r="N2" s="12" t="s">
        <v>245</v>
      </c>
      <c r="O2" s="9" t="s">
        <v>241</v>
      </c>
      <c r="P2" s="9" t="s">
        <v>241</v>
      </c>
      <c r="Q2" s="9" t="s">
        <v>241</v>
      </c>
      <c r="R2" s="9" t="s">
        <v>246</v>
      </c>
      <c r="S2" s="9"/>
      <c r="T2" s="9"/>
      <c r="U2" s="9"/>
      <c r="V2" s="9" t="s">
        <v>134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240</v>
      </c>
      <c r="AL2" s="9"/>
      <c r="AM2"/>
      <c r="AN2"/>
    </row>
    <row r="3" spans="1:40" ht="75" x14ac:dyDescent="0.25">
      <c r="A3" s="9">
        <v>2</v>
      </c>
      <c r="B3" s="12" t="s">
        <v>152</v>
      </c>
      <c r="C3" s="9" t="s">
        <v>241</v>
      </c>
      <c r="D3" s="9" t="s">
        <v>242</v>
      </c>
      <c r="E3" s="12" t="s">
        <v>139</v>
      </c>
      <c r="F3" s="12" t="s">
        <v>154</v>
      </c>
      <c r="G3" s="9"/>
      <c r="H3" s="9" t="s">
        <v>247</v>
      </c>
      <c r="I3" s="9">
        <v>3.75</v>
      </c>
      <c r="J3" s="9">
        <v>7.5</v>
      </c>
      <c r="K3" s="9" t="s">
        <v>114</v>
      </c>
      <c r="L3" s="13" t="s">
        <v>248</v>
      </c>
      <c r="M3" s="12" t="s">
        <v>116</v>
      </c>
      <c r="N3" s="12" t="s">
        <v>249</v>
      </c>
      <c r="O3" s="9" t="s">
        <v>241</v>
      </c>
      <c r="P3" s="9" t="s">
        <v>241</v>
      </c>
      <c r="Q3" s="12" t="s">
        <v>250</v>
      </c>
      <c r="R3" s="9" t="s">
        <v>247</v>
      </c>
      <c r="S3" s="9"/>
      <c r="T3" s="9" t="s">
        <v>162</v>
      </c>
      <c r="U3" s="9" t="s">
        <v>247</v>
      </c>
      <c r="V3" s="9"/>
      <c r="W3" s="9"/>
      <c r="X3" s="9"/>
      <c r="Y3" s="9"/>
      <c r="Z3" s="9" t="s">
        <v>247</v>
      </c>
      <c r="AA3" s="9" t="s">
        <v>247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3"/>
  <sheetViews>
    <sheetView zoomScale="91" zoomScaleNormal="91" workbookViewId="0">
      <pane ySplit="1" topLeftCell="A2" activePane="bottomLeft" state="frozen"/>
      <selection pane="bottomLeft" activeCell="B16" sqref="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251</v>
      </c>
      <c r="C2" s="9" t="s">
        <v>252</v>
      </c>
      <c r="D2" s="9" t="s">
        <v>253</v>
      </c>
      <c r="E2" s="12" t="s">
        <v>171</v>
      </c>
      <c r="F2" s="12" t="s">
        <v>254</v>
      </c>
      <c r="G2" s="9">
        <v>4364</v>
      </c>
      <c r="H2" s="9" t="s">
        <v>255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256</v>
      </c>
      <c r="O2" s="12"/>
      <c r="P2" s="12" t="s">
        <v>257</v>
      </c>
      <c r="Q2" s="9"/>
      <c r="R2" s="9"/>
      <c r="S2" s="9"/>
      <c r="T2" s="9" t="s">
        <v>162</v>
      </c>
      <c r="U2" s="9"/>
      <c r="V2" s="9"/>
      <c r="W2" s="9"/>
      <c r="X2" s="9"/>
      <c r="Y2" s="9" t="s">
        <v>258</v>
      </c>
      <c r="Z2" s="9" t="s">
        <v>259</v>
      </c>
      <c r="AA2" s="9"/>
      <c r="AB2" s="9" t="s">
        <v>260</v>
      </c>
      <c r="AC2" s="9"/>
      <c r="AD2" s="9" t="s">
        <v>261</v>
      </c>
      <c r="AE2" s="9" t="s">
        <v>262</v>
      </c>
      <c r="AF2" s="9"/>
      <c r="AG2" s="9"/>
      <c r="AH2" s="9" t="s">
        <v>263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252</v>
      </c>
      <c r="D3" s="9" t="s">
        <v>264</v>
      </c>
      <c r="E3" s="12" t="s">
        <v>171</v>
      </c>
      <c r="F3" s="12" t="s">
        <v>154</v>
      </c>
      <c r="G3" s="9">
        <v>1668</v>
      </c>
      <c r="H3" s="9" t="s">
        <v>155</v>
      </c>
      <c r="I3" s="9">
        <v>2</v>
      </c>
      <c r="J3" s="9">
        <v>5</v>
      </c>
      <c r="K3" s="9" t="s">
        <v>114</v>
      </c>
      <c r="L3" s="13" t="s">
        <v>265</v>
      </c>
      <c r="M3" s="12" t="s">
        <v>116</v>
      </c>
      <c r="N3" s="12" t="s">
        <v>266</v>
      </c>
      <c r="O3" s="12" t="s">
        <v>267</v>
      </c>
      <c r="P3" s="12" t="s">
        <v>268</v>
      </c>
      <c r="Q3" s="9" t="s">
        <v>268</v>
      </c>
      <c r="R3" s="9" t="s">
        <v>269</v>
      </c>
      <c r="S3" s="9"/>
      <c r="T3" s="9"/>
      <c r="U3" s="9"/>
      <c r="V3" s="9" t="s">
        <v>134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240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252</v>
      </c>
      <c r="D4" s="9" t="s">
        <v>264</v>
      </c>
      <c r="E4" s="12" t="s">
        <v>171</v>
      </c>
      <c r="F4" s="12" t="s">
        <v>154</v>
      </c>
      <c r="G4" s="9">
        <v>1669</v>
      </c>
      <c r="H4" s="9" t="s">
        <v>155</v>
      </c>
      <c r="I4" s="9">
        <v>3</v>
      </c>
      <c r="J4" s="9">
        <v>9</v>
      </c>
      <c r="K4" s="9" t="s">
        <v>114</v>
      </c>
      <c r="L4" s="13" t="s">
        <v>270</v>
      </c>
      <c r="M4" s="12" t="s">
        <v>116</v>
      </c>
      <c r="N4" s="12" t="s">
        <v>271</v>
      </c>
      <c r="O4" s="12" t="s">
        <v>272</v>
      </c>
      <c r="P4" s="12" t="s">
        <v>268</v>
      </c>
      <c r="Q4" s="9" t="s">
        <v>268</v>
      </c>
      <c r="R4" s="9" t="s">
        <v>269</v>
      </c>
      <c r="S4" s="9"/>
      <c r="T4" s="9"/>
      <c r="U4" s="9"/>
      <c r="V4" s="9" t="s">
        <v>134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273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252</v>
      </c>
      <c r="D5" s="9" t="s">
        <v>264</v>
      </c>
      <c r="E5" s="12" t="s">
        <v>111</v>
      </c>
      <c r="F5" s="12" t="s">
        <v>154</v>
      </c>
      <c r="G5" s="9">
        <v>1670</v>
      </c>
      <c r="H5" s="9" t="s">
        <v>155</v>
      </c>
      <c r="I5" s="9">
        <v>2.6</v>
      </c>
      <c r="J5" s="9">
        <v>10</v>
      </c>
      <c r="K5" s="9" t="s">
        <v>114</v>
      </c>
      <c r="L5" s="13" t="s">
        <v>274</v>
      </c>
      <c r="M5" s="12" t="s">
        <v>116</v>
      </c>
      <c r="N5" s="12" t="s">
        <v>275</v>
      </c>
      <c r="O5" s="12" t="s">
        <v>267</v>
      </c>
      <c r="P5" s="12" t="s">
        <v>268</v>
      </c>
      <c r="Q5" s="9" t="s">
        <v>268</v>
      </c>
      <c r="R5" s="9" t="s">
        <v>276</v>
      </c>
      <c r="S5" s="9"/>
      <c r="T5" s="9"/>
      <c r="U5" s="9"/>
      <c r="V5" s="9" t="s">
        <v>277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278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252</v>
      </c>
      <c r="D6" s="9" t="s">
        <v>264</v>
      </c>
      <c r="E6" s="12" t="s">
        <v>171</v>
      </c>
      <c r="F6" s="12" t="s">
        <v>154</v>
      </c>
      <c r="G6" s="9">
        <v>1671</v>
      </c>
      <c r="H6" s="9" t="s">
        <v>155</v>
      </c>
      <c r="I6" s="9">
        <v>2</v>
      </c>
      <c r="J6" s="9">
        <v>5</v>
      </c>
      <c r="K6" s="9" t="s">
        <v>114</v>
      </c>
      <c r="L6" s="13" t="s">
        <v>279</v>
      </c>
      <c r="M6" s="12" t="s">
        <v>116</v>
      </c>
      <c r="N6" s="12" t="s">
        <v>280</v>
      </c>
      <c r="O6" s="12" t="s">
        <v>267</v>
      </c>
      <c r="P6" s="12" t="s">
        <v>268</v>
      </c>
      <c r="Q6" s="9" t="s">
        <v>268</v>
      </c>
      <c r="R6" s="9" t="s">
        <v>269</v>
      </c>
      <c r="S6" s="9"/>
      <c r="T6" s="9"/>
      <c r="U6" s="9"/>
      <c r="V6" s="9" t="s">
        <v>134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281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252</v>
      </c>
      <c r="D7" s="9" t="s">
        <v>264</v>
      </c>
      <c r="E7" s="12" t="s">
        <v>111</v>
      </c>
      <c r="F7" s="12" t="s">
        <v>154</v>
      </c>
      <c r="G7" s="9">
        <v>1672</v>
      </c>
      <c r="H7" s="9" t="s">
        <v>155</v>
      </c>
      <c r="I7" s="9">
        <v>2.6</v>
      </c>
      <c r="J7" s="9">
        <v>10</v>
      </c>
      <c r="K7" s="9" t="s">
        <v>114</v>
      </c>
      <c r="L7" s="13" t="s">
        <v>282</v>
      </c>
      <c r="M7" s="12" t="s">
        <v>116</v>
      </c>
      <c r="N7" s="12" t="s">
        <v>283</v>
      </c>
      <c r="O7" s="12" t="s">
        <v>267</v>
      </c>
      <c r="P7" s="12" t="s">
        <v>268</v>
      </c>
      <c r="Q7" s="9" t="s">
        <v>268</v>
      </c>
      <c r="R7" s="9" t="s">
        <v>276</v>
      </c>
      <c r="S7" s="9"/>
      <c r="T7" s="9"/>
      <c r="U7" s="9"/>
      <c r="V7" s="9" t="s">
        <v>277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284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109</v>
      </c>
      <c r="C8" s="9" t="s">
        <v>252</v>
      </c>
      <c r="D8" s="9" t="s">
        <v>264</v>
      </c>
      <c r="E8" s="12" t="s">
        <v>171</v>
      </c>
      <c r="F8" s="12" t="s">
        <v>154</v>
      </c>
      <c r="G8" s="9">
        <v>1673</v>
      </c>
      <c r="H8" s="9" t="s">
        <v>155</v>
      </c>
      <c r="I8" s="9">
        <v>3</v>
      </c>
      <c r="J8" s="9">
        <v>9</v>
      </c>
      <c r="K8" s="9" t="s">
        <v>114</v>
      </c>
      <c r="L8" s="13" t="s">
        <v>285</v>
      </c>
      <c r="M8" s="12" t="s">
        <v>116</v>
      </c>
      <c r="N8" s="12" t="s">
        <v>286</v>
      </c>
      <c r="O8" s="12" t="s">
        <v>267</v>
      </c>
      <c r="P8" s="12" t="s">
        <v>268</v>
      </c>
      <c r="Q8" s="9" t="s">
        <v>268</v>
      </c>
      <c r="R8" s="9" t="s">
        <v>287</v>
      </c>
      <c r="S8" s="9"/>
      <c r="T8" s="9"/>
      <c r="U8" s="9"/>
      <c r="V8" s="9" t="s">
        <v>134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288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109</v>
      </c>
      <c r="C9" s="9" t="s">
        <v>252</v>
      </c>
      <c r="D9" s="9" t="s">
        <v>264</v>
      </c>
      <c r="E9" s="12" t="s">
        <v>171</v>
      </c>
      <c r="F9" s="12" t="s">
        <v>154</v>
      </c>
      <c r="G9" s="9">
        <v>1674</v>
      </c>
      <c r="H9" s="9" t="s">
        <v>155</v>
      </c>
      <c r="I9" s="9">
        <v>3</v>
      </c>
      <c r="J9" s="9">
        <v>9</v>
      </c>
      <c r="K9" s="9" t="s">
        <v>114</v>
      </c>
      <c r="L9" s="13" t="s">
        <v>289</v>
      </c>
      <c r="M9" s="12" t="s">
        <v>116</v>
      </c>
      <c r="N9" s="12" t="s">
        <v>290</v>
      </c>
      <c r="O9" s="12" t="s">
        <v>267</v>
      </c>
      <c r="P9" s="12" t="s">
        <v>268</v>
      </c>
      <c r="Q9" s="9" t="s">
        <v>268</v>
      </c>
      <c r="R9" s="9" t="s">
        <v>287</v>
      </c>
      <c r="S9" s="9"/>
      <c r="T9" s="9"/>
      <c r="U9" s="9"/>
      <c r="V9" s="9" t="s">
        <v>134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291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109</v>
      </c>
      <c r="C10" s="9" t="s">
        <v>252</v>
      </c>
      <c r="D10" s="9" t="s">
        <v>264</v>
      </c>
      <c r="E10" s="12" t="s">
        <v>111</v>
      </c>
      <c r="F10" s="12" t="s">
        <v>154</v>
      </c>
      <c r="G10" s="9">
        <v>1675</v>
      </c>
      <c r="H10" s="9" t="s">
        <v>155</v>
      </c>
      <c r="I10" s="9">
        <v>2.6</v>
      </c>
      <c r="J10" s="9">
        <v>10</v>
      </c>
      <c r="K10" s="9" t="s">
        <v>114</v>
      </c>
      <c r="L10" s="13" t="s">
        <v>292</v>
      </c>
      <c r="M10" s="12" t="s">
        <v>116</v>
      </c>
      <c r="N10" s="12" t="s">
        <v>293</v>
      </c>
      <c r="O10" s="12" t="s">
        <v>267</v>
      </c>
      <c r="P10" s="12" t="s">
        <v>268</v>
      </c>
      <c r="Q10" s="9" t="s">
        <v>268</v>
      </c>
      <c r="R10" s="9" t="s">
        <v>276</v>
      </c>
      <c r="S10" s="9"/>
      <c r="T10" s="9"/>
      <c r="U10" s="9"/>
      <c r="V10" s="9" t="s">
        <v>277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294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109</v>
      </c>
      <c r="C11" s="9" t="s">
        <v>252</v>
      </c>
      <c r="D11" s="9" t="s">
        <v>264</v>
      </c>
      <c r="E11" s="12" t="s">
        <v>171</v>
      </c>
      <c r="F11" s="12" t="s">
        <v>154</v>
      </c>
      <c r="G11" s="9">
        <v>1676</v>
      </c>
      <c r="H11" s="9" t="s">
        <v>155</v>
      </c>
      <c r="I11" s="9">
        <v>2</v>
      </c>
      <c r="J11" s="9">
        <v>5</v>
      </c>
      <c r="K11" s="9" t="s">
        <v>114</v>
      </c>
      <c r="L11" s="13" t="s">
        <v>295</v>
      </c>
      <c r="M11" s="12" t="s">
        <v>116</v>
      </c>
      <c r="N11" s="12" t="s">
        <v>296</v>
      </c>
      <c r="O11" s="12" t="s">
        <v>267</v>
      </c>
      <c r="P11" s="12" t="s">
        <v>268</v>
      </c>
      <c r="Q11" s="9" t="s">
        <v>268</v>
      </c>
      <c r="R11" s="9" t="s">
        <v>287</v>
      </c>
      <c r="S11" s="9"/>
      <c r="T11" s="9"/>
      <c r="U11" s="9"/>
      <c r="V11" s="9" t="s">
        <v>134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297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109</v>
      </c>
      <c r="C12" s="9" t="s">
        <v>252</v>
      </c>
      <c r="D12" s="9" t="s">
        <v>264</v>
      </c>
      <c r="E12" s="12" t="s">
        <v>171</v>
      </c>
      <c r="F12" s="12" t="s">
        <v>154</v>
      </c>
      <c r="G12" s="9">
        <v>1677</v>
      </c>
      <c r="H12" s="9" t="s">
        <v>155</v>
      </c>
      <c r="I12" s="9">
        <v>3</v>
      </c>
      <c r="J12" s="9">
        <v>9</v>
      </c>
      <c r="K12" s="9" t="s">
        <v>114</v>
      </c>
      <c r="L12" s="13" t="s">
        <v>298</v>
      </c>
      <c r="M12" s="12" t="s">
        <v>116</v>
      </c>
      <c r="N12" s="12" t="s">
        <v>299</v>
      </c>
      <c r="O12" s="12" t="s">
        <v>267</v>
      </c>
      <c r="P12" s="12" t="s">
        <v>268</v>
      </c>
      <c r="Q12" s="9" t="s">
        <v>268</v>
      </c>
      <c r="R12" s="9" t="s">
        <v>287</v>
      </c>
      <c r="S12" s="9"/>
      <c r="T12" s="9"/>
      <c r="U12" s="9"/>
      <c r="V12" s="9" t="s">
        <v>134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300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109</v>
      </c>
      <c r="C13" s="9" t="s">
        <v>252</v>
      </c>
      <c r="D13" s="9" t="s">
        <v>301</v>
      </c>
      <c r="E13" s="12" t="s">
        <v>171</v>
      </c>
      <c r="F13" s="12" t="s">
        <v>154</v>
      </c>
      <c r="G13" s="9">
        <v>1679</v>
      </c>
      <c r="H13" s="9" t="s">
        <v>155</v>
      </c>
      <c r="I13" s="9">
        <v>2</v>
      </c>
      <c r="J13" s="9">
        <v>5</v>
      </c>
      <c r="K13" s="9" t="s">
        <v>114</v>
      </c>
      <c r="L13" s="13" t="s">
        <v>302</v>
      </c>
      <c r="M13" s="12" t="s">
        <v>116</v>
      </c>
      <c r="N13" s="12" t="s">
        <v>303</v>
      </c>
      <c r="O13" s="12" t="s">
        <v>304</v>
      </c>
      <c r="P13" s="12" t="s">
        <v>304</v>
      </c>
      <c r="Q13" s="9" t="s">
        <v>119</v>
      </c>
      <c r="R13" s="9" t="s">
        <v>287</v>
      </c>
      <c r="S13" s="9"/>
      <c r="T13" s="9"/>
      <c r="U13" s="9"/>
      <c r="V13" s="9" t="s">
        <v>134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305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109</v>
      </c>
      <c r="C14" s="9" t="s">
        <v>252</v>
      </c>
      <c r="D14" s="9" t="s">
        <v>306</v>
      </c>
      <c r="E14" s="12" t="s">
        <v>307</v>
      </c>
      <c r="F14" s="12" t="s">
        <v>308</v>
      </c>
      <c r="G14" s="9">
        <v>814</v>
      </c>
      <c r="H14" s="9" t="s">
        <v>309</v>
      </c>
      <c r="I14" s="9">
        <v>0.9</v>
      </c>
      <c r="J14" s="9">
        <v>0.8</v>
      </c>
      <c r="K14" s="9" t="s">
        <v>114</v>
      </c>
      <c r="L14" s="13" t="s">
        <v>310</v>
      </c>
      <c r="M14" s="12" t="s">
        <v>116</v>
      </c>
      <c r="N14" s="12" t="s">
        <v>311</v>
      </c>
      <c r="O14" s="12" t="s">
        <v>312</v>
      </c>
      <c r="P14" s="12" t="s">
        <v>312</v>
      </c>
      <c r="Q14" s="9" t="s">
        <v>119</v>
      </c>
      <c r="R14" s="9" t="s">
        <v>313</v>
      </c>
      <c r="S14" s="9" t="s">
        <v>203</v>
      </c>
      <c r="T14" s="9" t="s">
        <v>122</v>
      </c>
      <c r="U14" s="9"/>
      <c r="V14" s="9" t="s">
        <v>314</v>
      </c>
      <c r="W14" s="9"/>
      <c r="X14" s="9"/>
      <c r="Y14" s="9" t="s">
        <v>205</v>
      </c>
      <c r="Z14" s="9" t="s">
        <v>315</v>
      </c>
      <c r="AA14" s="9" t="s">
        <v>315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109</v>
      </c>
      <c r="C15" s="9" t="s">
        <v>252</v>
      </c>
      <c r="D15" s="9" t="s">
        <v>264</v>
      </c>
      <c r="E15" s="12" t="s">
        <v>307</v>
      </c>
      <c r="F15" s="12" t="s">
        <v>308</v>
      </c>
      <c r="G15" s="9">
        <v>930</v>
      </c>
      <c r="H15" s="9" t="s">
        <v>316</v>
      </c>
      <c r="I15" s="9">
        <v>0.9</v>
      </c>
      <c r="J15" s="9">
        <v>0.8</v>
      </c>
      <c r="K15" s="9" t="s">
        <v>114</v>
      </c>
      <c r="L15" s="13" t="s">
        <v>317</v>
      </c>
      <c r="M15" s="12" t="s">
        <v>116</v>
      </c>
      <c r="N15" s="12" t="s">
        <v>318</v>
      </c>
      <c r="O15" s="12" t="s">
        <v>268</v>
      </c>
      <c r="P15" s="12" t="s">
        <v>268</v>
      </c>
      <c r="Q15" s="12" t="s">
        <v>268</v>
      </c>
      <c r="R15" s="9" t="s">
        <v>313</v>
      </c>
      <c r="S15" s="9" t="s">
        <v>203</v>
      </c>
      <c r="T15" s="9"/>
      <c r="U15" s="9"/>
      <c r="V15" s="9" t="s">
        <v>314</v>
      </c>
      <c r="W15" s="9"/>
      <c r="X15" s="9"/>
      <c r="Y15" s="9" t="s">
        <v>205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152</v>
      </c>
      <c r="C16" s="9" t="s">
        <v>252</v>
      </c>
      <c r="D16" s="9" t="s">
        <v>264</v>
      </c>
      <c r="E16" s="12" t="s">
        <v>111</v>
      </c>
      <c r="F16" s="14" t="s">
        <v>319</v>
      </c>
      <c r="G16" s="12">
        <v>119221</v>
      </c>
      <c r="H16" s="9" t="s">
        <v>320</v>
      </c>
      <c r="I16" s="9">
        <v>1</v>
      </c>
      <c r="J16" s="9">
        <v>1.99</v>
      </c>
      <c r="K16" s="9" t="s">
        <v>114</v>
      </c>
      <c r="L16" s="13" t="s">
        <v>321</v>
      </c>
      <c r="M16" s="12" t="s">
        <v>116</v>
      </c>
      <c r="N16" s="12" t="s">
        <v>322</v>
      </c>
      <c r="O16" s="12" t="s">
        <v>267</v>
      </c>
      <c r="P16" s="12" t="s">
        <v>268</v>
      </c>
      <c r="Q16" s="9" t="s">
        <v>268</v>
      </c>
      <c r="R16" s="9" t="s">
        <v>323</v>
      </c>
      <c r="S16" s="9"/>
      <c r="T16" s="9" t="s">
        <v>162</v>
      </c>
      <c r="U16" s="9"/>
      <c r="V16" s="9" t="s">
        <v>324</v>
      </c>
      <c r="W16" s="9"/>
      <c r="X16" s="9"/>
      <c r="Y16" s="9"/>
      <c r="Z16" s="9" t="s">
        <v>320</v>
      </c>
      <c r="AA16" s="9" t="s">
        <v>320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152</v>
      </c>
      <c r="C17" s="9" t="s">
        <v>252</v>
      </c>
      <c r="D17" s="9" t="s">
        <v>264</v>
      </c>
      <c r="E17" s="12" t="s">
        <v>111</v>
      </c>
      <c r="F17" s="14" t="s">
        <v>325</v>
      </c>
      <c r="G17" s="12">
        <v>235303</v>
      </c>
      <c r="H17" s="9" t="s">
        <v>326</v>
      </c>
      <c r="I17" s="9">
        <v>0.6</v>
      </c>
      <c r="J17" s="9">
        <v>1.98</v>
      </c>
      <c r="K17" s="9" t="s">
        <v>114</v>
      </c>
      <c r="L17" s="13" t="s">
        <v>327</v>
      </c>
      <c r="M17" s="12" t="s">
        <v>116</v>
      </c>
      <c r="N17" s="12" t="s">
        <v>328</v>
      </c>
      <c r="O17" s="12" t="s">
        <v>267</v>
      </c>
      <c r="P17" s="12" t="s">
        <v>268</v>
      </c>
      <c r="Q17" s="9" t="s">
        <v>268</v>
      </c>
      <c r="R17" s="9" t="s">
        <v>329</v>
      </c>
      <c r="S17" s="9"/>
      <c r="T17" s="9" t="s">
        <v>122</v>
      </c>
      <c r="U17" s="9"/>
      <c r="V17" s="9"/>
      <c r="W17" s="9"/>
      <c r="X17" s="9"/>
      <c r="Y17" s="9"/>
      <c r="Z17" s="9" t="s">
        <v>326</v>
      </c>
      <c r="AA17" s="9" t="s">
        <v>326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109</v>
      </c>
      <c r="C18" s="9" t="s">
        <v>252</v>
      </c>
      <c r="D18" s="9" t="s">
        <v>264</v>
      </c>
      <c r="E18" s="12" t="s">
        <v>111</v>
      </c>
      <c r="F18" s="14" t="s">
        <v>330</v>
      </c>
      <c r="G18" s="12">
        <v>346293</v>
      </c>
      <c r="H18" s="9" t="s">
        <v>331</v>
      </c>
      <c r="I18" s="9">
        <v>0.15</v>
      </c>
      <c r="J18" s="9">
        <v>0.49399999999999999</v>
      </c>
      <c r="K18" s="9" t="s">
        <v>114</v>
      </c>
      <c r="L18" s="13" t="s">
        <v>332</v>
      </c>
      <c r="M18" s="12" t="s">
        <v>116</v>
      </c>
      <c r="N18" s="12" t="s">
        <v>333</v>
      </c>
      <c r="O18" s="12" t="s">
        <v>267</v>
      </c>
      <c r="P18" s="12" t="s">
        <v>268</v>
      </c>
      <c r="Q18" s="9" t="s">
        <v>268</v>
      </c>
      <c r="R18" s="9" t="s">
        <v>334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331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109</v>
      </c>
      <c r="C19" s="9" t="s">
        <v>252</v>
      </c>
      <c r="D19" s="9" t="s">
        <v>264</v>
      </c>
      <c r="E19" s="12" t="s">
        <v>111</v>
      </c>
      <c r="F19" s="14" t="s">
        <v>330</v>
      </c>
      <c r="G19" s="12">
        <v>346308</v>
      </c>
      <c r="H19" s="9" t="s">
        <v>331</v>
      </c>
      <c r="I19" s="9">
        <v>0.6</v>
      </c>
      <c r="J19" s="9">
        <v>1.98</v>
      </c>
      <c r="K19" s="9" t="s">
        <v>114</v>
      </c>
      <c r="L19" s="13" t="s">
        <v>335</v>
      </c>
      <c r="M19" s="12" t="s">
        <v>116</v>
      </c>
      <c r="N19" s="12" t="s">
        <v>336</v>
      </c>
      <c r="O19" s="12" t="s">
        <v>267</v>
      </c>
      <c r="P19" s="12" t="s">
        <v>268</v>
      </c>
      <c r="Q19" s="9" t="s">
        <v>268</v>
      </c>
      <c r="R19" s="9" t="s">
        <v>334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331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109</v>
      </c>
      <c r="C20" s="9" t="s">
        <v>252</v>
      </c>
      <c r="D20" s="9" t="s">
        <v>264</v>
      </c>
      <c r="E20" s="12" t="s">
        <v>111</v>
      </c>
      <c r="F20" s="14" t="s">
        <v>337</v>
      </c>
      <c r="G20" s="12">
        <v>346231</v>
      </c>
      <c r="H20" s="9" t="s">
        <v>331</v>
      </c>
      <c r="I20" s="9">
        <v>0.3</v>
      </c>
      <c r="J20" s="9">
        <v>0.99</v>
      </c>
      <c r="K20" s="9" t="s">
        <v>114</v>
      </c>
      <c r="L20" s="13" t="s">
        <v>338</v>
      </c>
      <c r="M20" s="12" t="s">
        <v>116</v>
      </c>
      <c r="N20" s="12" t="s">
        <v>339</v>
      </c>
      <c r="O20" s="12" t="s">
        <v>267</v>
      </c>
      <c r="P20" s="12" t="s">
        <v>268</v>
      </c>
      <c r="Q20" s="9" t="s">
        <v>268</v>
      </c>
      <c r="R20" s="9" t="s">
        <v>334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331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109</v>
      </c>
      <c r="C21" s="9" t="s">
        <v>252</v>
      </c>
      <c r="D21" s="9" t="s">
        <v>264</v>
      </c>
      <c r="E21" s="12" t="s">
        <v>111</v>
      </c>
      <c r="F21" s="14" t="s">
        <v>340</v>
      </c>
      <c r="G21" s="12">
        <v>399008</v>
      </c>
      <c r="H21" s="9" t="s">
        <v>341</v>
      </c>
      <c r="I21" s="9">
        <v>0.3</v>
      </c>
      <c r="J21" s="9">
        <v>0.99</v>
      </c>
      <c r="K21" s="9" t="s">
        <v>114</v>
      </c>
      <c r="L21" s="13" t="s">
        <v>342</v>
      </c>
      <c r="M21" s="12" t="s">
        <v>116</v>
      </c>
      <c r="N21" s="12" t="s">
        <v>343</v>
      </c>
      <c r="O21" s="12" t="s">
        <v>267</v>
      </c>
      <c r="P21" s="12" t="s">
        <v>268</v>
      </c>
      <c r="Q21" s="9" t="s">
        <v>268</v>
      </c>
      <c r="R21" s="9" t="s">
        <v>344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331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109</v>
      </c>
      <c r="C22" s="9" t="s">
        <v>252</v>
      </c>
      <c r="D22" s="9" t="s">
        <v>264</v>
      </c>
      <c r="E22" s="12" t="s">
        <v>111</v>
      </c>
      <c r="F22" s="14" t="s">
        <v>345</v>
      </c>
      <c r="G22" s="12">
        <v>399038</v>
      </c>
      <c r="H22" s="9" t="s">
        <v>341</v>
      </c>
      <c r="I22" s="9">
        <v>0.3</v>
      </c>
      <c r="J22" s="9">
        <v>0.99</v>
      </c>
      <c r="K22" s="9" t="s">
        <v>114</v>
      </c>
      <c r="L22" s="13" t="s">
        <v>346</v>
      </c>
      <c r="M22" s="12" t="s">
        <v>116</v>
      </c>
      <c r="N22" s="12" t="s">
        <v>347</v>
      </c>
      <c r="O22" s="12" t="s">
        <v>267</v>
      </c>
      <c r="P22" s="12" t="s">
        <v>268</v>
      </c>
      <c r="Q22" s="9" t="s">
        <v>268</v>
      </c>
      <c r="R22" s="9" t="s">
        <v>344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331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109</v>
      </c>
      <c r="C23" s="9" t="s">
        <v>252</v>
      </c>
      <c r="D23" s="9" t="s">
        <v>264</v>
      </c>
      <c r="E23" s="12" t="s">
        <v>111</v>
      </c>
      <c r="F23" s="14" t="s">
        <v>348</v>
      </c>
      <c r="G23" s="12">
        <v>399056</v>
      </c>
      <c r="H23" s="9" t="s">
        <v>341</v>
      </c>
      <c r="I23" s="9">
        <v>0.15</v>
      </c>
      <c r="J23" s="9">
        <v>0.48</v>
      </c>
      <c r="K23" s="9" t="s">
        <v>114</v>
      </c>
      <c r="L23" s="13" t="s">
        <v>349</v>
      </c>
      <c r="M23" s="12" t="s">
        <v>116</v>
      </c>
      <c r="N23" s="12" t="s">
        <v>350</v>
      </c>
      <c r="O23" s="12" t="s">
        <v>267</v>
      </c>
      <c r="P23" s="12" t="s">
        <v>268</v>
      </c>
      <c r="Q23" s="9" t="s">
        <v>268</v>
      </c>
      <c r="R23" s="9" t="s">
        <v>344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331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109</v>
      </c>
      <c r="C24" s="9" t="s">
        <v>252</v>
      </c>
      <c r="D24" s="9" t="s">
        <v>264</v>
      </c>
      <c r="E24" s="12" t="s">
        <v>111</v>
      </c>
      <c r="F24" s="14" t="s">
        <v>351</v>
      </c>
      <c r="G24" s="12">
        <v>399103</v>
      </c>
      <c r="H24" s="9" t="s">
        <v>341</v>
      </c>
      <c r="I24" s="9">
        <v>0.15</v>
      </c>
      <c r="J24" s="9">
        <v>0.48</v>
      </c>
      <c r="K24" s="9" t="s">
        <v>114</v>
      </c>
      <c r="L24" s="13" t="s">
        <v>352</v>
      </c>
      <c r="M24" s="12" t="s">
        <v>116</v>
      </c>
      <c r="N24" s="12" t="s">
        <v>353</v>
      </c>
      <c r="O24" s="12" t="s">
        <v>267</v>
      </c>
      <c r="P24" s="12" t="s">
        <v>268</v>
      </c>
      <c r="Q24" s="9" t="s">
        <v>268</v>
      </c>
      <c r="R24" s="9" t="s">
        <v>344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331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109</v>
      </c>
      <c r="C25" s="9" t="s">
        <v>252</v>
      </c>
      <c r="D25" s="9" t="s">
        <v>264</v>
      </c>
      <c r="E25" s="12" t="s">
        <v>111</v>
      </c>
      <c r="F25" s="14" t="s">
        <v>354</v>
      </c>
      <c r="G25" s="12">
        <v>399141</v>
      </c>
      <c r="H25" s="9" t="s">
        <v>341</v>
      </c>
      <c r="I25" s="9">
        <v>0.15</v>
      </c>
      <c r="J25" s="9">
        <v>0.48</v>
      </c>
      <c r="K25" s="9" t="s">
        <v>114</v>
      </c>
      <c r="L25" s="13" t="s">
        <v>355</v>
      </c>
      <c r="M25" s="12" t="s">
        <v>116</v>
      </c>
      <c r="N25" s="12" t="s">
        <v>356</v>
      </c>
      <c r="O25" s="12" t="s">
        <v>267</v>
      </c>
      <c r="P25" s="12" t="s">
        <v>268</v>
      </c>
      <c r="Q25" s="9" t="s">
        <v>268</v>
      </c>
      <c r="R25" s="9" t="s">
        <v>357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331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109</v>
      </c>
      <c r="C26" s="9" t="s">
        <v>252</v>
      </c>
      <c r="D26" s="9" t="s">
        <v>264</v>
      </c>
      <c r="E26" s="12" t="s">
        <v>111</v>
      </c>
      <c r="F26" s="14" t="s">
        <v>358</v>
      </c>
      <c r="G26" s="12">
        <v>54879</v>
      </c>
      <c r="H26" s="9" t="s">
        <v>359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360</v>
      </c>
      <c r="O26" s="12" t="s">
        <v>267</v>
      </c>
      <c r="P26" s="12" t="s">
        <v>268</v>
      </c>
      <c r="Q26" s="9" t="s">
        <v>268</v>
      </c>
      <c r="R26" s="9" t="s">
        <v>359</v>
      </c>
      <c r="S26" s="9"/>
      <c r="T26" s="9" t="s">
        <v>122</v>
      </c>
      <c r="U26" s="9"/>
      <c r="V26" s="9"/>
      <c r="W26" s="9"/>
      <c r="X26" s="9"/>
      <c r="Y26" s="9"/>
      <c r="Z26" s="9" t="s">
        <v>359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109</v>
      </c>
      <c r="C27" s="9" t="s">
        <v>252</v>
      </c>
      <c r="D27" s="9" t="s">
        <v>264</v>
      </c>
      <c r="E27" s="12" t="s">
        <v>111</v>
      </c>
      <c r="F27" s="14" t="s">
        <v>358</v>
      </c>
      <c r="G27" s="12">
        <v>54889</v>
      </c>
      <c r="H27" s="9" t="s">
        <v>359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361</v>
      </c>
      <c r="O27" s="12" t="s">
        <v>267</v>
      </c>
      <c r="P27" s="12" t="s">
        <v>268</v>
      </c>
      <c r="Q27" s="9" t="s">
        <v>268</v>
      </c>
      <c r="R27" s="9" t="s">
        <v>359</v>
      </c>
      <c r="S27" s="9"/>
      <c r="T27" s="9" t="s">
        <v>122</v>
      </c>
      <c r="U27" s="9"/>
      <c r="V27" s="9"/>
      <c r="W27" s="9"/>
      <c r="X27" s="9"/>
      <c r="Y27" s="9"/>
      <c r="Z27" s="9" t="s">
        <v>359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109</v>
      </c>
      <c r="C28" s="9" t="s">
        <v>252</v>
      </c>
      <c r="D28" s="9" t="s">
        <v>264</v>
      </c>
      <c r="E28" s="12" t="s">
        <v>111</v>
      </c>
      <c r="F28" s="14" t="s">
        <v>358</v>
      </c>
      <c r="G28" s="12">
        <v>54899</v>
      </c>
      <c r="H28" s="9" t="s">
        <v>359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362</v>
      </c>
      <c r="O28" s="12" t="s">
        <v>267</v>
      </c>
      <c r="P28" s="12" t="s">
        <v>268</v>
      </c>
      <c r="Q28" s="9" t="s">
        <v>268</v>
      </c>
      <c r="R28" s="9" t="s">
        <v>359</v>
      </c>
      <c r="S28" s="9"/>
      <c r="T28" s="9" t="s">
        <v>122</v>
      </c>
      <c r="U28" s="9"/>
      <c r="V28" s="9"/>
      <c r="W28" s="9"/>
      <c r="X28" s="9"/>
      <c r="Y28" s="9"/>
      <c r="Z28" s="9" t="s">
        <v>359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152</v>
      </c>
      <c r="C29" s="9" t="s">
        <v>252</v>
      </c>
      <c r="D29" s="9" t="s">
        <v>264</v>
      </c>
      <c r="E29" s="12" t="s">
        <v>111</v>
      </c>
      <c r="F29" s="14" t="s">
        <v>358</v>
      </c>
      <c r="G29" s="12">
        <v>54952</v>
      </c>
      <c r="H29" s="9" t="s">
        <v>359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363</v>
      </c>
      <c r="O29" s="12" t="s">
        <v>267</v>
      </c>
      <c r="P29" s="12" t="s">
        <v>268</v>
      </c>
      <c r="Q29" s="9" t="s">
        <v>268</v>
      </c>
      <c r="R29" s="9" t="s">
        <v>359</v>
      </c>
      <c r="S29" s="9"/>
      <c r="T29" s="9" t="s">
        <v>122</v>
      </c>
      <c r="U29" s="9"/>
      <c r="V29" s="9"/>
      <c r="W29" s="9"/>
      <c r="X29" s="9"/>
      <c r="Y29" s="9"/>
      <c r="Z29" s="9" t="s">
        <v>359</v>
      </c>
      <c r="AA29" s="9" t="s">
        <v>359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152</v>
      </c>
      <c r="C30" s="9" t="s">
        <v>252</v>
      </c>
      <c r="D30" s="9" t="s">
        <v>264</v>
      </c>
      <c r="E30" s="12" t="s">
        <v>111</v>
      </c>
      <c r="F30" s="14" t="s">
        <v>358</v>
      </c>
      <c r="G30" s="12">
        <v>54864</v>
      </c>
      <c r="H30" s="9" t="s">
        <v>359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364</v>
      </c>
      <c r="O30" s="12" t="s">
        <v>267</v>
      </c>
      <c r="P30" s="12" t="s">
        <v>268</v>
      </c>
      <c r="Q30" s="9" t="s">
        <v>268</v>
      </c>
      <c r="R30" s="9" t="s">
        <v>359</v>
      </c>
      <c r="S30" s="9"/>
      <c r="T30" s="9" t="s">
        <v>122</v>
      </c>
      <c r="U30" s="9"/>
      <c r="V30" s="9"/>
      <c r="W30" s="9"/>
      <c r="X30" s="9"/>
      <c r="Y30" s="9"/>
      <c r="Z30" s="9" t="s">
        <v>359</v>
      </c>
      <c r="AA30" s="9" t="s">
        <v>359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188</v>
      </c>
      <c r="C31" s="9" t="s">
        <v>252</v>
      </c>
      <c r="D31" s="9" t="s">
        <v>264</v>
      </c>
      <c r="E31" s="12" t="s">
        <v>111</v>
      </c>
      <c r="F31" s="14" t="s">
        <v>365</v>
      </c>
      <c r="G31" s="12">
        <v>54915</v>
      </c>
      <c r="H31" s="9" t="s">
        <v>359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366</v>
      </c>
      <c r="O31" s="12" t="s">
        <v>267</v>
      </c>
      <c r="P31" s="12" t="s">
        <v>268</v>
      </c>
      <c r="Q31" s="9" t="s">
        <v>268</v>
      </c>
      <c r="R31" s="9" t="s">
        <v>359</v>
      </c>
      <c r="S31" s="9"/>
      <c r="T31" s="9" t="s">
        <v>122</v>
      </c>
      <c r="U31" s="9"/>
      <c r="V31" s="9"/>
      <c r="W31" s="9"/>
      <c r="X31" s="9"/>
      <c r="Y31" s="9"/>
      <c r="Z31" s="9" t="s">
        <v>359</v>
      </c>
      <c r="AA31" s="9" t="s">
        <v>359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152</v>
      </c>
      <c r="C32" s="9" t="s">
        <v>252</v>
      </c>
      <c r="D32" s="9" t="s">
        <v>264</v>
      </c>
      <c r="E32" s="12" t="s">
        <v>111</v>
      </c>
      <c r="F32" s="14" t="s">
        <v>367</v>
      </c>
      <c r="G32" s="12">
        <v>54925</v>
      </c>
      <c r="H32" s="9" t="s">
        <v>359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368</v>
      </c>
      <c r="O32" s="12" t="s">
        <v>267</v>
      </c>
      <c r="P32" s="12" t="s">
        <v>268</v>
      </c>
      <c r="Q32" s="9" t="s">
        <v>268</v>
      </c>
      <c r="R32" s="9" t="s">
        <v>359</v>
      </c>
      <c r="S32" s="9"/>
      <c r="T32" s="9" t="s">
        <v>122</v>
      </c>
      <c r="U32" s="9"/>
      <c r="V32" s="9"/>
      <c r="W32" s="9"/>
      <c r="X32" s="9"/>
      <c r="Y32" s="9"/>
      <c r="Z32" s="9" t="s">
        <v>359</v>
      </c>
      <c r="AA32" s="9" t="s">
        <v>359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152</v>
      </c>
      <c r="C33" s="9" t="s">
        <v>252</v>
      </c>
      <c r="D33" s="9" t="s">
        <v>264</v>
      </c>
      <c r="E33" s="12" t="s">
        <v>111</v>
      </c>
      <c r="F33" s="14" t="s">
        <v>367</v>
      </c>
      <c r="G33" s="12">
        <v>54931</v>
      </c>
      <c r="H33" s="9" t="s">
        <v>359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369</v>
      </c>
      <c r="O33" s="12" t="s">
        <v>267</v>
      </c>
      <c r="P33" s="12" t="s">
        <v>268</v>
      </c>
      <c r="Q33" s="9" t="s">
        <v>268</v>
      </c>
      <c r="R33" s="9" t="s">
        <v>359</v>
      </c>
      <c r="S33" s="9"/>
      <c r="T33" s="9" t="s">
        <v>122</v>
      </c>
      <c r="U33" s="9"/>
      <c r="V33" s="9"/>
      <c r="W33" s="9"/>
      <c r="X33" s="9"/>
      <c r="Y33" s="9"/>
      <c r="Z33" s="9" t="s">
        <v>359</v>
      </c>
      <c r="AA33" s="9" t="s">
        <v>359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152</v>
      </c>
      <c r="C34" s="9" t="s">
        <v>252</v>
      </c>
      <c r="D34" s="9" t="s">
        <v>264</v>
      </c>
      <c r="E34" s="12" t="s">
        <v>111</v>
      </c>
      <c r="F34" s="14" t="s">
        <v>367</v>
      </c>
      <c r="G34" s="12">
        <v>54940</v>
      </c>
      <c r="H34" s="9" t="s">
        <v>359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370</v>
      </c>
      <c r="O34" s="12" t="s">
        <v>267</v>
      </c>
      <c r="P34" s="12" t="s">
        <v>268</v>
      </c>
      <c r="Q34" s="9" t="s">
        <v>268</v>
      </c>
      <c r="R34" s="9" t="s">
        <v>359</v>
      </c>
      <c r="S34" s="9"/>
      <c r="T34" s="9" t="s">
        <v>122</v>
      </c>
      <c r="U34" s="9"/>
      <c r="V34" s="9"/>
      <c r="W34" s="9"/>
      <c r="X34" s="9"/>
      <c r="Y34" s="9"/>
      <c r="Z34" s="9" t="s">
        <v>359</v>
      </c>
      <c r="AA34" s="9" t="s">
        <v>359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152</v>
      </c>
      <c r="C35" s="9" t="s">
        <v>252</v>
      </c>
      <c r="D35" s="9" t="s">
        <v>264</v>
      </c>
      <c r="E35" s="12" t="s">
        <v>111</v>
      </c>
      <c r="F35" s="14" t="s">
        <v>367</v>
      </c>
      <c r="G35" s="12">
        <v>54963</v>
      </c>
      <c r="H35" s="9" t="s">
        <v>359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371</v>
      </c>
      <c r="O35" s="12" t="s">
        <v>267</v>
      </c>
      <c r="P35" s="12" t="s">
        <v>268</v>
      </c>
      <c r="Q35" s="9" t="s">
        <v>268</v>
      </c>
      <c r="R35" s="9" t="s">
        <v>359</v>
      </c>
      <c r="S35" s="9"/>
      <c r="T35" s="9" t="s">
        <v>122</v>
      </c>
      <c r="U35" s="9"/>
      <c r="V35" s="9"/>
      <c r="W35" s="9"/>
      <c r="X35" s="9"/>
      <c r="Y35" s="9"/>
      <c r="Z35" s="9" t="s">
        <v>359</v>
      </c>
      <c r="AA35" s="9" t="s">
        <v>359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152</v>
      </c>
      <c r="C36" s="9" t="s">
        <v>252</v>
      </c>
      <c r="D36" s="9" t="s">
        <v>372</v>
      </c>
      <c r="E36" s="12" t="s">
        <v>111</v>
      </c>
      <c r="F36" s="14" t="s">
        <v>373</v>
      </c>
      <c r="G36" s="12">
        <v>46086</v>
      </c>
      <c r="H36" s="9" t="s">
        <v>374</v>
      </c>
      <c r="I36" s="9">
        <v>0.15</v>
      </c>
      <c r="J36" s="9">
        <v>0.48</v>
      </c>
      <c r="K36" s="9" t="s">
        <v>114</v>
      </c>
      <c r="L36" s="13" t="s">
        <v>375</v>
      </c>
      <c r="M36" s="12" t="s">
        <v>116</v>
      </c>
      <c r="N36" s="12" t="s">
        <v>376</v>
      </c>
      <c r="O36" s="12" t="s">
        <v>377</v>
      </c>
      <c r="P36" s="12" t="s">
        <v>372</v>
      </c>
      <c r="Q36" s="9" t="s">
        <v>119</v>
      </c>
      <c r="R36" s="9" t="s">
        <v>374</v>
      </c>
      <c r="S36" s="9"/>
      <c r="T36" s="9" t="s">
        <v>122</v>
      </c>
      <c r="U36" s="9"/>
      <c r="V36" s="9"/>
      <c r="W36" s="9"/>
      <c r="X36" s="9"/>
      <c r="Y36" s="9"/>
      <c r="Z36" s="9" t="s">
        <v>378</v>
      </c>
      <c r="AA36" s="9" t="s">
        <v>374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152</v>
      </c>
      <c r="C37" s="9" t="s">
        <v>252</v>
      </c>
      <c r="D37" s="9" t="s">
        <v>372</v>
      </c>
      <c r="E37" s="12" t="s">
        <v>111</v>
      </c>
      <c r="F37" s="14" t="s">
        <v>379</v>
      </c>
      <c r="G37" s="12">
        <v>46094</v>
      </c>
      <c r="H37" s="9" t="s">
        <v>374</v>
      </c>
      <c r="I37" s="9">
        <v>0.3</v>
      </c>
      <c r="J37" s="9">
        <v>1</v>
      </c>
      <c r="K37" s="9" t="s">
        <v>114</v>
      </c>
      <c r="L37" s="13" t="s">
        <v>380</v>
      </c>
      <c r="M37" s="12" t="s">
        <v>116</v>
      </c>
      <c r="N37" s="12" t="s">
        <v>381</v>
      </c>
      <c r="O37" s="12" t="s">
        <v>377</v>
      </c>
      <c r="P37" s="12" t="s">
        <v>372</v>
      </c>
      <c r="Q37" s="9" t="s">
        <v>119</v>
      </c>
      <c r="R37" s="9" t="s">
        <v>374</v>
      </c>
      <c r="S37" s="9"/>
      <c r="T37" s="9" t="s">
        <v>122</v>
      </c>
      <c r="U37" s="9"/>
      <c r="V37" s="9"/>
      <c r="W37" s="9"/>
      <c r="X37" s="9"/>
      <c r="Y37" s="9"/>
      <c r="Z37" s="9" t="s">
        <v>378</v>
      </c>
      <c r="AA37" s="9" t="s">
        <v>374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109</v>
      </c>
      <c r="C38" s="9" t="s">
        <v>252</v>
      </c>
      <c r="D38" s="9" t="s">
        <v>372</v>
      </c>
      <c r="E38" s="12" t="s">
        <v>111</v>
      </c>
      <c r="F38" s="14" t="s">
        <v>382</v>
      </c>
      <c r="G38" s="12">
        <v>46079</v>
      </c>
      <c r="H38" s="9" t="s">
        <v>374</v>
      </c>
      <c r="I38" s="9">
        <v>0.3</v>
      </c>
      <c r="J38" s="9">
        <v>1</v>
      </c>
      <c r="K38" s="9" t="s">
        <v>114</v>
      </c>
      <c r="L38" s="13" t="s">
        <v>383</v>
      </c>
      <c r="M38" s="12" t="s">
        <v>116</v>
      </c>
      <c r="N38" s="12" t="s">
        <v>384</v>
      </c>
      <c r="O38" s="12" t="s">
        <v>377</v>
      </c>
      <c r="P38" s="12" t="s">
        <v>372</v>
      </c>
      <c r="Q38" s="9" t="s">
        <v>119</v>
      </c>
      <c r="R38" s="9" t="s">
        <v>374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374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109</v>
      </c>
      <c r="C39" s="9" t="s">
        <v>252</v>
      </c>
      <c r="D39" s="9" t="s">
        <v>372</v>
      </c>
      <c r="E39" s="12" t="s">
        <v>111</v>
      </c>
      <c r="F39" s="14" t="s">
        <v>382</v>
      </c>
      <c r="G39" s="12">
        <v>46103</v>
      </c>
      <c r="H39" s="9" t="s">
        <v>374</v>
      </c>
      <c r="I39" s="9">
        <v>0.15</v>
      </c>
      <c r="J39" s="9">
        <v>0.48</v>
      </c>
      <c r="K39" s="9" t="s">
        <v>114</v>
      </c>
      <c r="L39" s="13" t="s">
        <v>385</v>
      </c>
      <c r="M39" s="12" t="s">
        <v>116</v>
      </c>
      <c r="N39" s="12" t="s">
        <v>386</v>
      </c>
      <c r="O39" s="12" t="s">
        <v>377</v>
      </c>
      <c r="P39" s="12" t="s">
        <v>372</v>
      </c>
      <c r="Q39" s="9" t="s">
        <v>119</v>
      </c>
      <c r="R39" s="9" t="s">
        <v>374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374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152</v>
      </c>
      <c r="C40" s="9" t="s">
        <v>252</v>
      </c>
      <c r="D40" s="9" t="s">
        <v>372</v>
      </c>
      <c r="E40" s="12" t="s">
        <v>111</v>
      </c>
      <c r="F40" s="14" t="s">
        <v>379</v>
      </c>
      <c r="G40" s="12">
        <v>46056</v>
      </c>
      <c r="H40" s="9" t="s">
        <v>374</v>
      </c>
      <c r="I40" s="9">
        <v>0.15</v>
      </c>
      <c r="J40" s="9">
        <v>0.48</v>
      </c>
      <c r="K40" s="9" t="s">
        <v>114</v>
      </c>
      <c r="L40" s="13" t="s">
        <v>387</v>
      </c>
      <c r="M40" s="12" t="s">
        <v>116</v>
      </c>
      <c r="N40" s="12" t="s">
        <v>388</v>
      </c>
      <c r="O40" s="12" t="s">
        <v>377</v>
      </c>
      <c r="P40" s="12" t="s">
        <v>372</v>
      </c>
      <c r="Q40" s="9" t="s">
        <v>119</v>
      </c>
      <c r="R40" s="9" t="s">
        <v>374</v>
      </c>
      <c r="S40" s="9"/>
      <c r="T40" s="9" t="s">
        <v>122</v>
      </c>
      <c r="U40" s="9"/>
      <c r="V40" s="9"/>
      <c r="W40" s="9"/>
      <c r="X40" s="9"/>
      <c r="Y40" s="9"/>
      <c r="Z40" s="9" t="s">
        <v>378</v>
      </c>
      <c r="AA40" s="9" t="s">
        <v>374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109</v>
      </c>
      <c r="C41" s="9" t="s">
        <v>252</v>
      </c>
      <c r="D41" s="9" t="s">
        <v>372</v>
      </c>
      <c r="E41" s="12" t="s">
        <v>111</v>
      </c>
      <c r="F41" s="14" t="s">
        <v>382</v>
      </c>
      <c r="G41" s="12">
        <v>49988</v>
      </c>
      <c r="H41" s="9" t="s">
        <v>389</v>
      </c>
      <c r="I41" s="9">
        <v>0.15</v>
      </c>
      <c r="J41" s="9">
        <v>0.48</v>
      </c>
      <c r="K41" s="9" t="s">
        <v>114</v>
      </c>
      <c r="L41" s="13" t="s">
        <v>390</v>
      </c>
      <c r="M41" s="12" t="s">
        <v>116</v>
      </c>
      <c r="N41" s="12" t="s">
        <v>391</v>
      </c>
      <c r="O41" s="12" t="s">
        <v>377</v>
      </c>
      <c r="P41" s="12" t="s">
        <v>372</v>
      </c>
      <c r="Q41" s="9" t="s">
        <v>119</v>
      </c>
      <c r="R41" s="9" t="s">
        <v>389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389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109</v>
      </c>
      <c r="C42" s="9" t="s">
        <v>252</v>
      </c>
      <c r="D42" s="9" t="s">
        <v>264</v>
      </c>
      <c r="E42" s="12" t="s">
        <v>111</v>
      </c>
      <c r="F42" s="14" t="s">
        <v>382</v>
      </c>
      <c r="G42" s="12">
        <v>49998</v>
      </c>
      <c r="H42" s="9" t="s">
        <v>389</v>
      </c>
      <c r="I42" s="9">
        <v>0.15</v>
      </c>
      <c r="J42" s="9">
        <v>0.49399999999999999</v>
      </c>
      <c r="K42" s="9" t="s">
        <v>114</v>
      </c>
      <c r="L42" s="13" t="s">
        <v>392</v>
      </c>
      <c r="M42" s="12" t="s">
        <v>116</v>
      </c>
      <c r="N42" s="12" t="s">
        <v>393</v>
      </c>
      <c r="O42" s="12" t="s">
        <v>267</v>
      </c>
      <c r="P42" s="12" t="s">
        <v>268</v>
      </c>
      <c r="Q42" s="9" t="s">
        <v>268</v>
      </c>
      <c r="R42" s="9" t="s">
        <v>389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389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43</v>
      </c>
      <c r="B43" s="12" t="s">
        <v>152</v>
      </c>
      <c r="C43" s="9" t="s">
        <v>252</v>
      </c>
      <c r="D43" s="9" t="s">
        <v>264</v>
      </c>
      <c r="E43" s="12" t="s">
        <v>111</v>
      </c>
      <c r="F43" s="14" t="s">
        <v>394</v>
      </c>
      <c r="G43" s="12">
        <v>153728</v>
      </c>
      <c r="H43" s="9" t="s">
        <v>395</v>
      </c>
      <c r="I43" s="9">
        <v>1.6</v>
      </c>
      <c r="J43" s="9">
        <v>1.998</v>
      </c>
      <c r="K43" s="9" t="s">
        <v>114</v>
      </c>
      <c r="L43" s="13" t="s">
        <v>396</v>
      </c>
      <c r="M43" s="12" t="s">
        <v>116</v>
      </c>
      <c r="N43" s="12" t="s">
        <v>397</v>
      </c>
      <c r="O43" s="12" t="s">
        <v>267</v>
      </c>
      <c r="P43" s="12" t="s">
        <v>268</v>
      </c>
      <c r="Q43" s="12" t="s">
        <v>268</v>
      </c>
      <c r="R43" s="9" t="s">
        <v>398</v>
      </c>
      <c r="S43" s="9"/>
      <c r="T43" s="9" t="s">
        <v>162</v>
      </c>
      <c r="U43" s="28">
        <v>45797</v>
      </c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/>
      <c r="AK43" s="9"/>
      <c r="AL43" s="9"/>
    </row>
  </sheetData>
  <autoFilter ref="A1:AN43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2" activePane="bottomLeft" state="frozen"/>
      <selection activeCell="R1" sqref="R1"/>
      <selection pane="bottomLeft" activeCell="C14" sqref="C14:D1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188</v>
      </c>
      <c r="C2" s="9" t="s">
        <v>399</v>
      </c>
      <c r="D2" s="9" t="s">
        <v>400</v>
      </c>
      <c r="E2" s="12" t="s">
        <v>111</v>
      </c>
      <c r="F2" s="12" t="s">
        <v>401</v>
      </c>
      <c r="G2" s="9">
        <v>1171</v>
      </c>
      <c r="H2" s="9" t="s">
        <v>402</v>
      </c>
      <c r="I2" s="9">
        <v>3.7120000000000002</v>
      </c>
      <c r="J2" s="9">
        <v>5.8840000000000003</v>
      </c>
      <c r="K2" s="9" t="s">
        <v>114</v>
      </c>
      <c r="L2" s="12" t="s">
        <v>403</v>
      </c>
      <c r="M2" s="12" t="s">
        <v>116</v>
      </c>
      <c r="N2" s="12" t="s">
        <v>404</v>
      </c>
      <c r="O2" s="12" t="s">
        <v>405</v>
      </c>
      <c r="P2" s="12" t="s">
        <v>406</v>
      </c>
      <c r="Q2" s="9" t="s">
        <v>399</v>
      </c>
      <c r="R2" s="9" t="s">
        <v>407</v>
      </c>
      <c r="S2" s="9" t="s">
        <v>408</v>
      </c>
      <c r="T2" s="9"/>
      <c r="U2" s="9"/>
      <c r="V2" s="9" t="s">
        <v>409</v>
      </c>
      <c r="W2" s="9"/>
      <c r="X2" s="9"/>
      <c r="Y2" s="9" t="s">
        <v>315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188</v>
      </c>
      <c r="C3" s="9" t="s">
        <v>399</v>
      </c>
      <c r="D3" s="9" t="s">
        <v>400</v>
      </c>
      <c r="E3" s="12" t="s">
        <v>111</v>
      </c>
      <c r="F3" s="12" t="s">
        <v>401</v>
      </c>
      <c r="G3" s="9">
        <v>1178</v>
      </c>
      <c r="H3" s="9" t="s">
        <v>402</v>
      </c>
      <c r="I3" s="9">
        <v>3.8340000000000001</v>
      </c>
      <c r="J3" s="9">
        <v>6.0780000000000003</v>
      </c>
      <c r="K3" s="9" t="s">
        <v>114</v>
      </c>
      <c r="L3" s="12" t="s">
        <v>410</v>
      </c>
      <c r="M3" s="12" t="s">
        <v>116</v>
      </c>
      <c r="N3" s="12" t="s">
        <v>411</v>
      </c>
      <c r="O3" s="12" t="s">
        <v>412</v>
      </c>
      <c r="P3" s="12" t="s">
        <v>406</v>
      </c>
      <c r="Q3" s="9" t="s">
        <v>399</v>
      </c>
      <c r="R3" s="9" t="s">
        <v>407</v>
      </c>
      <c r="S3" s="9" t="s">
        <v>413</v>
      </c>
      <c r="T3" s="9"/>
      <c r="U3" s="9"/>
      <c r="V3" s="9" t="s">
        <v>409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414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188</v>
      </c>
      <c r="C4" s="9" t="s">
        <v>399</v>
      </c>
      <c r="D4" s="9" t="s">
        <v>400</v>
      </c>
      <c r="E4" s="12" t="s">
        <v>111</v>
      </c>
      <c r="F4" s="12" t="s">
        <v>401</v>
      </c>
      <c r="G4" s="9">
        <v>1179</v>
      </c>
      <c r="H4" s="9" t="s">
        <v>402</v>
      </c>
      <c r="I4" s="9">
        <v>1.1479999999999999</v>
      </c>
      <c r="J4" s="9">
        <v>1.82</v>
      </c>
      <c r="K4" s="9" t="s">
        <v>114</v>
      </c>
      <c r="L4" s="12" t="s">
        <v>415</v>
      </c>
      <c r="M4" s="12" t="s">
        <v>116</v>
      </c>
      <c r="N4" s="12" t="s">
        <v>416</v>
      </c>
      <c r="O4" s="12" t="s">
        <v>417</v>
      </c>
      <c r="P4" s="12" t="s">
        <v>406</v>
      </c>
      <c r="Q4" s="9" t="s">
        <v>399</v>
      </c>
      <c r="R4" s="9" t="s">
        <v>418</v>
      </c>
      <c r="S4" s="9" t="s">
        <v>408</v>
      </c>
      <c r="T4" s="9"/>
      <c r="U4" s="9"/>
      <c r="V4" s="9" t="s">
        <v>409</v>
      </c>
      <c r="W4" s="9"/>
      <c r="X4" s="9"/>
      <c r="Y4" s="9" t="s">
        <v>315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152</v>
      </c>
      <c r="C5" s="9" t="s">
        <v>399</v>
      </c>
      <c r="D5" s="9" t="s">
        <v>400</v>
      </c>
      <c r="E5" s="12" t="s">
        <v>111</v>
      </c>
      <c r="F5" s="12" t="s">
        <v>419</v>
      </c>
      <c r="G5" s="9">
        <v>322044</v>
      </c>
      <c r="H5" s="9" t="s">
        <v>247</v>
      </c>
      <c r="I5" s="9">
        <v>3</v>
      </c>
      <c r="J5" s="9">
        <v>6</v>
      </c>
      <c r="K5" s="9" t="s">
        <v>114</v>
      </c>
      <c r="L5" s="13" t="s">
        <v>420</v>
      </c>
      <c r="M5" s="12" t="s">
        <v>116</v>
      </c>
      <c r="N5" s="12" t="s">
        <v>421</v>
      </c>
      <c r="O5" s="12" t="s">
        <v>422</v>
      </c>
      <c r="P5" s="12" t="s">
        <v>399</v>
      </c>
      <c r="Q5" s="9" t="s">
        <v>399</v>
      </c>
      <c r="R5" s="9" t="s">
        <v>247</v>
      </c>
      <c r="S5" s="9"/>
      <c r="T5" s="9" t="s">
        <v>162</v>
      </c>
      <c r="U5" s="9" t="s">
        <v>247</v>
      </c>
      <c r="V5" s="9"/>
      <c r="W5" s="9"/>
      <c r="X5" s="9"/>
      <c r="Y5" s="9"/>
      <c r="Z5" s="9" t="s">
        <v>247</v>
      </c>
      <c r="AA5" s="9" t="s">
        <v>247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152</v>
      </c>
      <c r="C6" s="9" t="s">
        <v>399</v>
      </c>
      <c r="D6" s="9" t="s">
        <v>400</v>
      </c>
      <c r="E6" s="12" t="s">
        <v>111</v>
      </c>
      <c r="F6" s="12" t="s">
        <v>423</v>
      </c>
      <c r="G6" s="9">
        <v>473540</v>
      </c>
      <c r="H6" s="9" t="s">
        <v>424</v>
      </c>
      <c r="I6" s="9">
        <v>3</v>
      </c>
      <c r="J6" s="9">
        <v>6</v>
      </c>
      <c r="K6" s="9" t="s">
        <v>114</v>
      </c>
      <c r="L6" s="13" t="s">
        <v>425</v>
      </c>
      <c r="M6" s="12" t="s">
        <v>116</v>
      </c>
      <c r="N6" s="12" t="s">
        <v>426</v>
      </c>
      <c r="O6" s="12" t="s">
        <v>427</v>
      </c>
      <c r="P6" s="12" t="s">
        <v>399</v>
      </c>
      <c r="Q6" s="9" t="s">
        <v>399</v>
      </c>
      <c r="R6" s="28" t="s">
        <v>424</v>
      </c>
      <c r="S6" s="9"/>
      <c r="T6" s="9" t="s">
        <v>162</v>
      </c>
      <c r="U6" s="9" t="s">
        <v>428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2" activePane="bottomLeft" state="frozen"/>
      <selection pane="bottomLeft" activeCell="H13" sqref="H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152</v>
      </c>
      <c r="C2" s="9" t="s">
        <v>145</v>
      </c>
      <c r="D2" s="9" t="s">
        <v>429</v>
      </c>
      <c r="E2" s="12" t="s">
        <v>111</v>
      </c>
      <c r="F2" s="12" t="s">
        <v>154</v>
      </c>
      <c r="G2" s="9">
        <v>1678</v>
      </c>
      <c r="H2" s="9" t="s">
        <v>155</v>
      </c>
      <c r="I2" s="9">
        <v>5</v>
      </c>
      <c r="J2" s="9">
        <v>13</v>
      </c>
      <c r="K2" s="9" t="s">
        <v>114</v>
      </c>
      <c r="L2" s="13" t="s">
        <v>430</v>
      </c>
      <c r="M2" s="12" t="s">
        <v>116</v>
      </c>
      <c r="N2" s="12" t="s">
        <v>431</v>
      </c>
      <c r="O2" s="12" t="s">
        <v>432</v>
      </c>
      <c r="P2" s="12" t="s">
        <v>145</v>
      </c>
      <c r="Q2" s="9" t="s">
        <v>145</v>
      </c>
      <c r="R2" s="9" t="s">
        <v>276</v>
      </c>
      <c r="S2" s="9" t="s">
        <v>433</v>
      </c>
      <c r="T2" s="9" t="s">
        <v>162</v>
      </c>
      <c r="U2" s="9"/>
      <c r="V2" s="9" t="s">
        <v>277</v>
      </c>
      <c r="W2" s="9"/>
      <c r="X2" s="9"/>
      <c r="Y2" s="9" t="s">
        <v>434</v>
      </c>
      <c r="Z2" s="9" t="s">
        <v>435</v>
      </c>
      <c r="AA2" s="9" t="s">
        <v>435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145</v>
      </c>
      <c r="D3" s="9" t="s">
        <v>429</v>
      </c>
      <c r="E3" s="12" t="s">
        <v>111</v>
      </c>
      <c r="F3" s="12" t="s">
        <v>436</v>
      </c>
      <c r="G3" s="9">
        <v>1792</v>
      </c>
      <c r="H3" s="9" t="s">
        <v>437</v>
      </c>
      <c r="I3" s="9">
        <v>0.125</v>
      </c>
      <c r="J3" s="9">
        <v>0.7</v>
      </c>
      <c r="K3" s="9" t="s">
        <v>114</v>
      </c>
      <c r="L3" s="13" t="s">
        <v>438</v>
      </c>
      <c r="M3" s="12" t="s">
        <v>116</v>
      </c>
      <c r="N3" s="12" t="s">
        <v>439</v>
      </c>
      <c r="O3" s="12" t="s">
        <v>440</v>
      </c>
      <c r="P3" s="12" t="s">
        <v>145</v>
      </c>
      <c r="Q3" s="9" t="s">
        <v>145</v>
      </c>
      <c r="R3" s="9" t="s">
        <v>246</v>
      </c>
      <c r="S3" s="9" t="s">
        <v>441</v>
      </c>
      <c r="T3" s="9" t="s">
        <v>122</v>
      </c>
      <c r="U3" s="9"/>
      <c r="V3" s="9" t="s">
        <v>442</v>
      </c>
      <c r="W3" s="9"/>
      <c r="X3" s="9"/>
      <c r="Y3" s="9" t="s">
        <v>443</v>
      </c>
      <c r="Z3" s="9" t="s">
        <v>444</v>
      </c>
      <c r="AA3" s="9" t="s">
        <v>444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152</v>
      </c>
      <c r="C4" s="9" t="s">
        <v>145</v>
      </c>
      <c r="D4" s="9" t="s">
        <v>429</v>
      </c>
      <c r="E4" s="12" t="s">
        <v>111</v>
      </c>
      <c r="F4" s="12" t="s">
        <v>436</v>
      </c>
      <c r="G4" s="9">
        <v>1269</v>
      </c>
      <c r="H4" s="9" t="s">
        <v>445</v>
      </c>
      <c r="I4" s="9">
        <v>1</v>
      </c>
      <c r="J4" s="9">
        <v>2</v>
      </c>
      <c r="K4" s="9" t="s">
        <v>114</v>
      </c>
      <c r="L4" s="13" t="s">
        <v>446</v>
      </c>
      <c r="M4" s="12" t="s">
        <v>116</v>
      </c>
      <c r="N4" s="12" t="s">
        <v>447</v>
      </c>
      <c r="O4" s="12" t="s">
        <v>440</v>
      </c>
      <c r="P4" s="12" t="s">
        <v>145</v>
      </c>
      <c r="Q4" s="9" t="s">
        <v>145</v>
      </c>
      <c r="R4" s="9" t="s">
        <v>448</v>
      </c>
      <c r="S4" s="9"/>
      <c r="T4" s="9" t="s">
        <v>162</v>
      </c>
      <c r="U4" s="9"/>
      <c r="V4" s="9"/>
      <c r="W4" s="9"/>
      <c r="X4" s="9"/>
      <c r="Y4" s="9"/>
      <c r="Z4" s="9" t="s">
        <v>445</v>
      </c>
      <c r="AA4" s="9" t="s">
        <v>445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152</v>
      </c>
      <c r="C5" s="9" t="s">
        <v>145</v>
      </c>
      <c r="D5" s="9" t="s">
        <v>429</v>
      </c>
      <c r="E5" s="12" t="s">
        <v>111</v>
      </c>
      <c r="F5" s="12" t="s">
        <v>436</v>
      </c>
      <c r="G5" s="9">
        <v>1270</v>
      </c>
      <c r="H5" s="9" t="s">
        <v>445</v>
      </c>
      <c r="I5" s="9">
        <v>1</v>
      </c>
      <c r="J5" s="9">
        <v>2</v>
      </c>
      <c r="K5" s="9" t="s">
        <v>114</v>
      </c>
      <c r="L5" s="13" t="s">
        <v>449</v>
      </c>
      <c r="M5" s="12" t="s">
        <v>116</v>
      </c>
      <c r="N5" s="12" t="s">
        <v>439</v>
      </c>
      <c r="O5" s="12" t="s">
        <v>440</v>
      </c>
      <c r="P5" s="12" t="s">
        <v>145</v>
      </c>
      <c r="Q5" s="9" t="s">
        <v>145</v>
      </c>
      <c r="R5" s="9" t="s">
        <v>448</v>
      </c>
      <c r="S5" s="9"/>
      <c r="T5" s="9" t="s">
        <v>162</v>
      </c>
      <c r="U5" s="9"/>
      <c r="V5" s="9"/>
      <c r="W5" s="9"/>
      <c r="X5" s="9"/>
      <c r="Y5" s="9"/>
      <c r="Z5" s="9" t="s">
        <v>445</v>
      </c>
      <c r="AA5" s="9" t="s">
        <v>445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152</v>
      </c>
      <c r="C6" s="9" t="s">
        <v>145</v>
      </c>
      <c r="D6" s="9" t="s">
        <v>429</v>
      </c>
      <c r="E6" s="12" t="s">
        <v>111</v>
      </c>
      <c r="F6" s="12" t="s">
        <v>450</v>
      </c>
      <c r="G6" s="9">
        <v>144991</v>
      </c>
      <c r="H6" s="9" t="s">
        <v>451</v>
      </c>
      <c r="I6" s="9">
        <v>1</v>
      </c>
      <c r="J6" s="9">
        <v>1.99</v>
      </c>
      <c r="K6" s="9" t="s">
        <v>114</v>
      </c>
      <c r="L6" s="13" t="s">
        <v>452</v>
      </c>
      <c r="M6" s="12" t="s">
        <v>116</v>
      </c>
      <c r="N6" s="12" t="s">
        <v>453</v>
      </c>
      <c r="O6" s="12" t="s">
        <v>454</v>
      </c>
      <c r="P6" s="12" t="s">
        <v>145</v>
      </c>
      <c r="Q6" s="9" t="s">
        <v>145</v>
      </c>
      <c r="R6" s="9" t="s">
        <v>455</v>
      </c>
      <c r="S6" s="9"/>
      <c r="T6" s="9" t="s">
        <v>162</v>
      </c>
      <c r="U6" s="9"/>
      <c r="V6" s="9" t="s">
        <v>456</v>
      </c>
      <c r="W6" s="9"/>
      <c r="X6" s="9"/>
      <c r="Y6" s="9"/>
      <c r="Z6" s="9" t="s">
        <v>451</v>
      </c>
      <c r="AA6" s="9" t="s">
        <v>451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152</v>
      </c>
      <c r="C7" s="9" t="s">
        <v>145</v>
      </c>
      <c r="D7" s="9" t="s">
        <v>429</v>
      </c>
      <c r="E7" s="12" t="s">
        <v>111</v>
      </c>
      <c r="F7" s="12" t="s">
        <v>450</v>
      </c>
      <c r="G7" s="9">
        <v>144984</v>
      </c>
      <c r="H7" s="9" t="s">
        <v>451</v>
      </c>
      <c r="I7" s="9">
        <v>3</v>
      </c>
      <c r="J7" s="9">
        <v>6</v>
      </c>
      <c r="K7" s="9" t="s">
        <v>114</v>
      </c>
      <c r="L7" s="13" t="s">
        <v>457</v>
      </c>
      <c r="M7" s="12" t="s">
        <v>116</v>
      </c>
      <c r="N7" s="12" t="s">
        <v>458</v>
      </c>
      <c r="O7" s="12" t="s">
        <v>454</v>
      </c>
      <c r="P7" s="12" t="s">
        <v>145</v>
      </c>
      <c r="Q7" s="9" t="s">
        <v>145</v>
      </c>
      <c r="R7" s="9" t="s">
        <v>455</v>
      </c>
      <c r="S7" s="9"/>
      <c r="T7" s="9" t="s">
        <v>162</v>
      </c>
      <c r="U7" s="9"/>
      <c r="V7" s="9" t="s">
        <v>456</v>
      </c>
      <c r="W7" s="9"/>
      <c r="X7" s="9"/>
      <c r="Y7" s="9"/>
      <c r="Z7" s="9" t="s">
        <v>451</v>
      </c>
      <c r="AA7" s="9" t="s">
        <v>451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459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topLeftCell="A3" zoomScale="90" zoomScaleNormal="90" workbookViewId="0">
      <selection activeCell="E32" sqref="E32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v>0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v>0</v>
      </c>
      <c r="J4" s="11">
        <v>0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1</v>
      </c>
      <c r="R5" s="11">
        <f>SUMIFS('ΗΣ ΑΓΙΟΣ ΕΥΣΤΡΑΤΙΟΣ'!$I$2:$I$100,'ΗΣ ΑΓΙΟΣ ΕΥΣΤΡΑΤΙΟΣ'!$AG$2:$AG$100,"&lt;&gt;",'ΗΣ ΑΓΙΟΣ ΕΥΣΤΡΑΤΙΟΣ'!$B$2:$B$100,"&lt;&gt;"&amp;"ΑΚΥΡΩΣΗ")</f>
        <v>1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v>0</v>
      </c>
      <c r="J6" s="11">
        <v>0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v>0</v>
      </c>
      <c r="F7" s="11">
        <v>0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v>0</v>
      </c>
      <c r="J7" s="11">
        <v>0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0</v>
      </c>
      <c r="J8" s="11">
        <v>0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v>0</v>
      </c>
      <c r="J9" s="11">
        <v>0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v>0</v>
      </c>
      <c r="K10" s="10">
        <v>0</v>
      </c>
      <c r="L10" s="11">
        <v>0</v>
      </c>
      <c r="M10" s="10">
        <v>1</v>
      </c>
      <c r="N10" s="11">
        <v>3</v>
      </c>
      <c r="O10" s="10">
        <f>COUNTIFS('ΗΣ ΑΣΤΥΠΑΛΑΙΑΣ'!$AE$2:$AE$100,"&lt;&gt;",'ΗΣ ΑΣΤΥΠΑΛΑΙΑΣ'!$AH$2:$AH$100,"",'ΗΣ ΑΣΤΥΠΑΛΑΙΑΣ'!$B$2:$B$100,"&lt;&gt;"&amp;"ΑΚΥΡΩΣΗ")</f>
        <v>1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3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v>0</v>
      </c>
      <c r="F11" s="11">
        <v>0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v>0</v>
      </c>
      <c r="J11" s="11">
        <v>0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v>0</v>
      </c>
      <c r="F12" s="11">
        <v>0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v>0</v>
      </c>
      <c r="J12" s="11">
        <v>0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v>0</v>
      </c>
      <c r="J13" s="11"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v>0</v>
      </c>
      <c r="J14" s="11"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v>0</v>
      </c>
      <c r="J15" s="11"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v>0</v>
      </c>
      <c r="J16" s="11"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v>0</v>
      </c>
      <c r="J17" s="11"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v>10</v>
      </c>
      <c r="F18" s="11">
        <v>2.4</v>
      </c>
      <c r="G18" s="10">
        <f>COUNTIFS('ΗΣ KΩ ΚΑΛΥΜΝΟΥ'!$T$2:$T$101,"ΠΛΗΡΗΣ",'ΗΣ KΩ ΚΑΛΥΜΝΟΥ'!$B$2:$B$101,"ΑΙΤΗΜΑ ΓΙΑ ΟΠΣ")</f>
        <v>2</v>
      </c>
      <c r="H18" s="15">
        <f>SUMIFS('ΗΣ KΩ ΚΑΛΥΜΝΟΥ'!$I$2:$I$101,'ΗΣ KΩ ΚΑΛΥΜΝΟΥ'!$T$2:$T$101,"ΠΛΗΡΗΣ",'ΗΣ KΩ ΚΑΛΥΜΝΟΥ'!$B$2:$B$101,"ΑΙΤΗΜΑ ΓΙΑ ΟΠΣ")</f>
        <v>2.6</v>
      </c>
      <c r="I18" s="10">
        <v>0</v>
      </c>
      <c r="J18" s="11">
        <v>0</v>
      </c>
      <c r="K18" s="16">
        <f>COUNTIFS('ΗΣ KΩ ΚΑΛΥΜΝΟΥ'!$AB$2:$AB$101,"&lt;&gt;",'ΗΣ KΩ ΚΑΛΥΜΝΟΥ'!$AD$2:$AD$101,"",'ΗΣ KΩ ΚΑΛΥΜΝΟΥ'!$B$2:$B$101,"&lt;&gt;"&amp;"ΑΚΥΡΩΣΗ")</f>
        <v>0</v>
      </c>
      <c r="L18" s="15">
        <f>SUMIFS('ΗΣ KΩ ΚΑΛΥΜΝΟΥ'!$I$2:$I$101,'ΗΣ KΩ ΚΑΛΥΜΝΟΥ'!$AB$2:$AB$101,"&lt;&gt;",'ΗΣ KΩ ΚΑΛΥΜΝΟΥ'!$AD$2:$AD$101,"",'ΗΣ KΩ ΚΑΛΥΜΝΟΥ'!$B$2:$B$101,"&lt;&gt;"&amp;"ΑΚΥΡΩΣΗ")</f>
        <v>0</v>
      </c>
      <c r="M18" s="16">
        <f>COUNTIFS('ΗΣ KΩ ΚΑΛΥΜΝΟΥ'!$AD$2:$AD$101,"&lt;&gt;",'ΗΣ KΩ ΚΑΛΥΜΝΟΥ'!$AE$2:$AE$101,"",'ΗΣ KΩ ΚΑΛΥΜΝΟΥ'!$B$2:$B$101,"&lt;&gt;"&amp;"ΑΚΥΡΩΣΗ")</f>
        <v>0</v>
      </c>
      <c r="N18" s="15">
        <f>SUMIFS('ΗΣ KΩ ΚΑΛΥΜΝΟΥ'!$I$2:$I$101,'ΗΣ KΩ ΚΑΛΥΜΝΟΥ'!$AD$2:$AD$101,"&lt;&gt;",'ΗΣ KΩ ΚΑΛΥΜΝΟΥ'!$AE$2:$AE$101,"",'ΗΣ KΩ ΚΑΛΥΜΝΟΥ'!$B$2:$B$101,"&lt;&gt;"&amp;"ΑΚΥΡΩΣΗ")</f>
        <v>0</v>
      </c>
      <c r="O18" s="16">
        <f>COUNTIFS('ΗΣ KΩ ΚΑΛΥΜΝΟΥ'!$AE$2:$AE$101,"&lt;&gt;",'ΗΣ KΩ ΚΑΛΥΜΝΟΥ'!$AH$2:$AH$101,"",'ΗΣ KΩ ΚΑΛΥΜΝΟΥ'!$B$2:$B$101,"&lt;&gt;"&amp;"ΑΚΥΡΩΣΗ")</f>
        <v>0</v>
      </c>
      <c r="P18" s="15">
        <f>SUMIFS('ΗΣ KΩ ΚΑΛΥΜΝΟΥ'!$I$2:$I$101,'ΗΣ KΩ ΚΑΛΥΜΝΟΥ'!$AE$2:$AE$101,"&lt;&gt;",'ΗΣ KΩ ΚΑΛΥΜΝΟΥ'!$AH$2:$AH$101,"",'ΗΣ KΩ ΚΑΛΥΜΝΟΥ'!$B$2:$B$101,"&lt;&gt;"&amp;"ΑΚΥΡΩΣΗ")</f>
        <v>0</v>
      </c>
      <c r="Q18" s="16">
        <f>COUNTIFS('ΗΣ KΩ ΚΑΛΥΜΝΟΥ'!$AH$2:$AH$101,"&lt;&gt;",'ΗΣ KΩ ΚΑΛΥΜΝΟΥ'!$B$2:$B$101,"&lt;&gt;"&amp;"ΑΚΥΡΩΣΗ")</f>
        <v>1</v>
      </c>
      <c r="R18" s="15">
        <f>SUMIFS('ΗΣ KΩ ΚΑΛΥΜΝΟΥ'!$I$2:$I$101,'ΗΣ KΩ ΚΑΛΥΜΝΟΥ'!$AH$2:$AH$101,"&lt;&gt;",'ΗΣ KΩ ΚΑΛΥΜΝΟΥ'!$B$2:$B$101,"&lt;&gt;"&amp;"ΑΚΥΡΩΣΗ")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v>0</v>
      </c>
      <c r="J19" s="11">
        <v>0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v>0</v>
      </c>
      <c r="F20" s="11">
        <v>0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v>0</v>
      </c>
      <c r="J20" s="11">
        <v>0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v>0</v>
      </c>
      <c r="J21" s="11"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v>0</v>
      </c>
      <c r="J22" s="11"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v>0</v>
      </c>
      <c r="J23" s="11"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v>0</v>
      </c>
      <c r="F24" s="11">
        <v>0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v>0</v>
      </c>
      <c r="J24" s="11">
        <v>0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v>0</v>
      </c>
      <c r="J25" s="11">
        <v>0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0</v>
      </c>
      <c r="F28" s="11">
        <f>SUMIFS('ΗΣ ΣΚΥΡΟΥ'!$I$2:$I$100,'ΗΣ ΣΚΥΡΟΥ'!$T$2:$T$100,"ΕΛΛΙΠΗΣ",'ΗΣ ΣΚΥΡΟΥ'!$B$2:$B$100,"&lt;&gt;"&amp;"ΑΚΥΡΩΣΗ")</f>
        <v>0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v>7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zoomScale="80" zoomScaleNormal="80" workbookViewId="0">
      <selection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188</v>
      </c>
      <c r="C2" s="9" t="s">
        <v>460</v>
      </c>
      <c r="D2" s="9" t="s">
        <v>461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462</v>
      </c>
      <c r="M2" s="12" t="s">
        <v>116</v>
      </c>
      <c r="N2" s="12" t="s">
        <v>463</v>
      </c>
      <c r="O2" s="12" t="s">
        <v>460</v>
      </c>
      <c r="P2" s="12" t="s">
        <v>238</v>
      </c>
      <c r="Q2" s="9" t="s">
        <v>238</v>
      </c>
      <c r="R2" s="9" t="s">
        <v>464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240</v>
      </c>
      <c r="AL2" s="9"/>
      <c r="AM2"/>
      <c r="AN2"/>
    </row>
    <row r="12" spans="1:40" x14ac:dyDescent="0.25">
      <c r="H12" t="s">
        <v>459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zoomScale="80" zoomScaleNormal="80" workbookViewId="0">
      <pane ySplit="1" topLeftCell="A5" activePane="bottomLeft" state="frozen"/>
      <selection activeCell="Q1" sqref="Q1"/>
      <selection pane="bottomLeft" activeCell="C11" sqref="C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152</v>
      </c>
      <c r="C2" s="9" t="s">
        <v>465</v>
      </c>
      <c r="D2" s="9" t="s">
        <v>466</v>
      </c>
      <c r="E2" s="12" t="s">
        <v>111</v>
      </c>
      <c r="F2" s="12" t="s">
        <v>450</v>
      </c>
      <c r="G2" s="9">
        <v>4130</v>
      </c>
      <c r="H2" s="9" t="s">
        <v>467</v>
      </c>
      <c r="I2" s="9">
        <v>0.3</v>
      </c>
      <c r="J2" s="9">
        <v>0.6</v>
      </c>
      <c r="K2" s="9" t="s">
        <v>114</v>
      </c>
      <c r="L2" s="13" t="s">
        <v>468</v>
      </c>
      <c r="M2" s="12" t="s">
        <v>116</v>
      </c>
      <c r="N2" s="12" t="s">
        <v>469</v>
      </c>
      <c r="O2" s="12" t="s">
        <v>470</v>
      </c>
      <c r="P2" s="12" t="s">
        <v>465</v>
      </c>
      <c r="Q2" s="9" t="s">
        <v>465</v>
      </c>
      <c r="R2" s="9" t="s">
        <v>471</v>
      </c>
      <c r="S2" s="9" t="s">
        <v>169</v>
      </c>
      <c r="T2" s="9" t="s">
        <v>162</v>
      </c>
      <c r="U2" s="9"/>
      <c r="V2" s="9"/>
      <c r="W2" s="9"/>
      <c r="X2" s="9"/>
      <c r="Y2" s="9" t="s">
        <v>472</v>
      </c>
      <c r="Z2" s="9" t="s">
        <v>467</v>
      </c>
      <c r="AA2" s="9" t="s">
        <v>467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152</v>
      </c>
      <c r="C3" s="9" t="s">
        <v>465</v>
      </c>
      <c r="D3" s="9" t="s">
        <v>466</v>
      </c>
      <c r="E3" s="12" t="s">
        <v>111</v>
      </c>
      <c r="F3" s="12" t="s">
        <v>450</v>
      </c>
      <c r="G3" s="9">
        <v>4134</v>
      </c>
      <c r="H3" s="9" t="s">
        <v>467</v>
      </c>
      <c r="I3" s="9">
        <v>0.3</v>
      </c>
      <c r="J3" s="9">
        <v>0.6</v>
      </c>
      <c r="K3" s="9" t="s">
        <v>114</v>
      </c>
      <c r="L3" s="13" t="s">
        <v>473</v>
      </c>
      <c r="M3" s="12" t="s">
        <v>116</v>
      </c>
      <c r="N3" s="12" t="s">
        <v>474</v>
      </c>
      <c r="O3" s="12" t="s">
        <v>470</v>
      </c>
      <c r="P3" s="12" t="s">
        <v>465</v>
      </c>
      <c r="Q3" s="9" t="s">
        <v>465</v>
      </c>
      <c r="R3" s="9" t="s">
        <v>471</v>
      </c>
      <c r="S3" s="9" t="s">
        <v>169</v>
      </c>
      <c r="T3" s="9" t="s">
        <v>162</v>
      </c>
      <c r="U3" s="9"/>
      <c r="V3" s="9"/>
      <c r="W3" s="9"/>
      <c r="X3" s="9"/>
      <c r="Y3" s="9" t="s">
        <v>472</v>
      </c>
      <c r="Z3" s="9" t="s">
        <v>467</v>
      </c>
      <c r="AA3" s="9" t="s">
        <v>467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152</v>
      </c>
      <c r="C4" s="9" t="s">
        <v>465</v>
      </c>
      <c r="D4" s="9" t="s">
        <v>466</v>
      </c>
      <c r="E4" s="12" t="s">
        <v>111</v>
      </c>
      <c r="F4" s="12" t="s">
        <v>450</v>
      </c>
      <c r="G4" s="9">
        <v>4137</v>
      </c>
      <c r="H4" s="9" t="s">
        <v>467</v>
      </c>
      <c r="I4" s="9">
        <v>0.3</v>
      </c>
      <c r="J4" s="9">
        <v>0.6</v>
      </c>
      <c r="K4" s="9" t="s">
        <v>114</v>
      </c>
      <c r="L4" s="13" t="s">
        <v>475</v>
      </c>
      <c r="M4" s="12" t="s">
        <v>116</v>
      </c>
      <c r="N4" s="12" t="s">
        <v>476</v>
      </c>
      <c r="O4" s="12" t="s">
        <v>470</v>
      </c>
      <c r="P4" s="12" t="s">
        <v>465</v>
      </c>
      <c r="Q4" s="9" t="s">
        <v>465</v>
      </c>
      <c r="R4" s="9" t="s">
        <v>477</v>
      </c>
      <c r="S4" s="9" t="s">
        <v>169</v>
      </c>
      <c r="T4" s="9" t="s">
        <v>162</v>
      </c>
      <c r="U4" s="9"/>
      <c r="V4" s="9"/>
      <c r="W4" s="9"/>
      <c r="X4" s="9"/>
      <c r="Y4" s="9" t="s">
        <v>472</v>
      </c>
      <c r="Z4" s="9" t="s">
        <v>467</v>
      </c>
      <c r="AA4" s="9" t="s">
        <v>467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152</v>
      </c>
      <c r="C5" s="9" t="s">
        <v>465</v>
      </c>
      <c r="D5" s="9" t="s">
        <v>466</v>
      </c>
      <c r="E5" s="12" t="s">
        <v>111</v>
      </c>
      <c r="F5" s="12" t="s">
        <v>450</v>
      </c>
      <c r="G5" s="9">
        <v>4207</v>
      </c>
      <c r="H5" s="9" t="s">
        <v>443</v>
      </c>
      <c r="I5" s="9">
        <v>0.3</v>
      </c>
      <c r="J5" s="9">
        <v>0.6</v>
      </c>
      <c r="K5" s="9" t="s">
        <v>114</v>
      </c>
      <c r="L5" s="13" t="s">
        <v>478</v>
      </c>
      <c r="M5" s="12" t="s">
        <v>116</v>
      </c>
      <c r="N5" s="12" t="s">
        <v>479</v>
      </c>
      <c r="O5" s="12" t="s">
        <v>470</v>
      </c>
      <c r="P5" s="12" t="s">
        <v>465</v>
      </c>
      <c r="Q5" s="9" t="s">
        <v>465</v>
      </c>
      <c r="R5" s="9" t="s">
        <v>477</v>
      </c>
      <c r="S5" s="9" t="s">
        <v>169</v>
      </c>
      <c r="T5" s="9" t="s">
        <v>162</v>
      </c>
      <c r="U5" s="9"/>
      <c r="V5" s="9"/>
      <c r="W5" s="9"/>
      <c r="X5" s="9"/>
      <c r="Y5" s="9" t="s">
        <v>472</v>
      </c>
      <c r="Z5" s="9" t="s">
        <v>443</v>
      </c>
      <c r="AA5" s="9" t="s">
        <v>443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109</v>
      </c>
      <c r="C6" s="9" t="s">
        <v>465</v>
      </c>
      <c r="D6" s="9" t="s">
        <v>480</v>
      </c>
      <c r="E6" s="12" t="s">
        <v>171</v>
      </c>
      <c r="F6" s="12" t="s">
        <v>481</v>
      </c>
      <c r="G6" s="9">
        <v>44219</v>
      </c>
      <c r="H6" s="9" t="s">
        <v>482</v>
      </c>
      <c r="I6" s="9">
        <v>0.25</v>
      </c>
      <c r="J6" s="9">
        <v>0.99</v>
      </c>
      <c r="K6" s="9" t="s">
        <v>114</v>
      </c>
      <c r="L6" s="13" t="s">
        <v>483</v>
      </c>
      <c r="M6" s="12" t="s">
        <v>116</v>
      </c>
      <c r="N6" s="12" t="s">
        <v>484</v>
      </c>
      <c r="O6" s="12" t="s">
        <v>485</v>
      </c>
      <c r="P6" s="12" t="s">
        <v>485</v>
      </c>
      <c r="Q6" s="12" t="s">
        <v>177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459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zoomScale="60" zoomScaleNormal="60" workbookViewId="0">
      <pane ySplit="1" topLeftCell="A2" activePane="bottomLeft" state="frozen"/>
      <selection activeCell="R1" sqref="R1"/>
      <selection pane="bottomLeft" activeCell="F16" sqref="F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188</v>
      </c>
      <c r="C2" s="9" t="s">
        <v>201</v>
      </c>
      <c r="D2" s="9" t="s">
        <v>486</v>
      </c>
      <c r="E2" s="12" t="s">
        <v>111</v>
      </c>
      <c r="F2" s="12" t="s">
        <v>154</v>
      </c>
      <c r="G2" s="9">
        <v>1559</v>
      </c>
      <c r="H2" s="9" t="s">
        <v>487</v>
      </c>
      <c r="I2" s="9">
        <v>1</v>
      </c>
      <c r="J2" s="9">
        <v>1.99</v>
      </c>
      <c r="K2" s="9" t="s">
        <v>114</v>
      </c>
      <c r="L2" s="13" t="s">
        <v>488</v>
      </c>
      <c r="M2" s="12" t="s">
        <v>116</v>
      </c>
      <c r="N2" s="12" t="s">
        <v>489</v>
      </c>
      <c r="O2" s="12" t="s">
        <v>201</v>
      </c>
      <c r="P2" s="12" t="s">
        <v>201</v>
      </c>
      <c r="Q2" s="9" t="s">
        <v>119</v>
      </c>
      <c r="R2" s="9" t="s">
        <v>490</v>
      </c>
      <c r="S2" s="9" t="s">
        <v>491</v>
      </c>
      <c r="T2" s="9"/>
      <c r="U2" s="9"/>
      <c r="V2" s="9" t="s">
        <v>492</v>
      </c>
      <c r="W2" s="9"/>
      <c r="X2" s="9"/>
      <c r="Y2" s="9" t="s">
        <v>493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188</v>
      </c>
      <c r="C3" s="9" t="s">
        <v>201</v>
      </c>
      <c r="D3" s="9" t="s">
        <v>486</v>
      </c>
      <c r="E3" s="12" t="s">
        <v>111</v>
      </c>
      <c r="F3" s="12" t="s">
        <v>154</v>
      </c>
      <c r="G3" s="9">
        <v>1560</v>
      </c>
      <c r="H3" s="9" t="s">
        <v>487</v>
      </c>
      <c r="I3" s="9">
        <v>1</v>
      </c>
      <c r="J3" s="9">
        <v>1.99</v>
      </c>
      <c r="K3" s="9" t="s">
        <v>114</v>
      </c>
      <c r="L3" s="13" t="s">
        <v>494</v>
      </c>
      <c r="M3" s="12" t="s">
        <v>116</v>
      </c>
      <c r="N3" s="12" t="s">
        <v>495</v>
      </c>
      <c r="O3" s="12" t="s">
        <v>201</v>
      </c>
      <c r="P3" s="12" t="s">
        <v>201</v>
      </c>
      <c r="Q3" s="9" t="s">
        <v>119</v>
      </c>
      <c r="R3" s="9" t="s">
        <v>490</v>
      </c>
      <c r="S3" s="9" t="s">
        <v>491</v>
      </c>
      <c r="T3" s="9"/>
      <c r="U3" s="9"/>
      <c r="V3" s="9" t="s">
        <v>492</v>
      </c>
      <c r="W3" s="9"/>
      <c r="X3" s="9"/>
      <c r="Y3" s="9" t="s">
        <v>496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152</v>
      </c>
      <c r="C4" s="9" t="s">
        <v>201</v>
      </c>
      <c r="D4" s="9" t="s">
        <v>486</v>
      </c>
      <c r="E4" s="12" t="s">
        <v>111</v>
      </c>
      <c r="F4" s="12" t="s">
        <v>154</v>
      </c>
      <c r="G4" s="9">
        <v>1561</v>
      </c>
      <c r="H4" s="9" t="s">
        <v>487</v>
      </c>
      <c r="I4" s="9">
        <v>0.4</v>
      </c>
      <c r="J4" s="9">
        <v>1</v>
      </c>
      <c r="K4" s="9" t="s">
        <v>114</v>
      </c>
      <c r="L4" s="13" t="s">
        <v>497</v>
      </c>
      <c r="M4" s="12" t="s">
        <v>116</v>
      </c>
      <c r="N4" s="12" t="s">
        <v>498</v>
      </c>
      <c r="O4" s="12" t="s">
        <v>201</v>
      </c>
      <c r="P4" s="12" t="s">
        <v>201</v>
      </c>
      <c r="Q4" s="9" t="s">
        <v>119</v>
      </c>
      <c r="R4" s="9" t="s">
        <v>499</v>
      </c>
      <c r="S4" s="9" t="s">
        <v>491</v>
      </c>
      <c r="T4" s="9" t="s">
        <v>162</v>
      </c>
      <c r="U4" s="9"/>
      <c r="V4" s="9" t="s">
        <v>492</v>
      </c>
      <c r="W4" s="9"/>
      <c r="X4" s="9"/>
      <c r="Y4" s="9" t="s">
        <v>500</v>
      </c>
      <c r="Z4" s="9" t="s">
        <v>165</v>
      </c>
      <c r="AA4" s="9" t="s">
        <v>165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152</v>
      </c>
      <c r="C5" s="9" t="s">
        <v>201</v>
      </c>
      <c r="D5" s="9" t="s">
        <v>486</v>
      </c>
      <c r="E5" s="12" t="s">
        <v>111</v>
      </c>
      <c r="F5" s="12" t="s">
        <v>154</v>
      </c>
      <c r="G5" s="9">
        <v>1562</v>
      </c>
      <c r="H5" s="9" t="s">
        <v>487</v>
      </c>
      <c r="I5" s="9">
        <v>0.4</v>
      </c>
      <c r="J5" s="9">
        <v>1</v>
      </c>
      <c r="K5" s="9" t="s">
        <v>114</v>
      </c>
      <c r="L5" s="13" t="s">
        <v>501</v>
      </c>
      <c r="M5" s="12" t="s">
        <v>116</v>
      </c>
      <c r="N5" s="12" t="s">
        <v>502</v>
      </c>
      <c r="O5" s="12" t="s">
        <v>201</v>
      </c>
      <c r="P5" s="12" t="s">
        <v>201</v>
      </c>
      <c r="Q5" s="9" t="s">
        <v>119</v>
      </c>
      <c r="R5" s="9" t="s">
        <v>499</v>
      </c>
      <c r="S5" s="9" t="s">
        <v>491</v>
      </c>
      <c r="T5" s="9" t="s">
        <v>162</v>
      </c>
      <c r="U5" s="9"/>
      <c r="V5" s="9" t="s">
        <v>492</v>
      </c>
      <c r="W5" s="9"/>
      <c r="X5" s="9"/>
      <c r="Y5" s="9" t="s">
        <v>496</v>
      </c>
      <c r="Z5" s="9" t="s">
        <v>503</v>
      </c>
      <c r="AA5" s="9" t="s">
        <v>503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188</v>
      </c>
      <c r="C6" s="9" t="s">
        <v>201</v>
      </c>
      <c r="D6" s="9" t="s">
        <v>486</v>
      </c>
      <c r="E6" s="12" t="s">
        <v>111</v>
      </c>
      <c r="F6" s="12" t="s">
        <v>154</v>
      </c>
      <c r="G6" s="9">
        <v>1563</v>
      </c>
      <c r="H6" s="9" t="s">
        <v>487</v>
      </c>
      <c r="I6" s="9">
        <v>1</v>
      </c>
      <c r="J6" s="9">
        <v>1.99</v>
      </c>
      <c r="K6" s="9" t="s">
        <v>114</v>
      </c>
      <c r="L6" s="13" t="s">
        <v>504</v>
      </c>
      <c r="M6" s="12" t="s">
        <v>116</v>
      </c>
      <c r="N6" s="12" t="s">
        <v>505</v>
      </c>
      <c r="O6" s="12" t="s">
        <v>201</v>
      </c>
      <c r="P6" s="12" t="s">
        <v>201</v>
      </c>
      <c r="Q6" s="9" t="s">
        <v>119</v>
      </c>
      <c r="R6" s="9" t="s">
        <v>499</v>
      </c>
      <c r="S6" s="9" t="s">
        <v>491</v>
      </c>
      <c r="T6" s="9"/>
      <c r="U6" s="9"/>
      <c r="V6" s="9" t="s">
        <v>492</v>
      </c>
      <c r="W6" s="9"/>
      <c r="X6" s="9"/>
      <c r="Y6" s="9" t="s">
        <v>493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152</v>
      </c>
      <c r="C7" s="9" t="s">
        <v>201</v>
      </c>
      <c r="D7" s="9" t="s">
        <v>486</v>
      </c>
      <c r="E7" s="12" t="s">
        <v>111</v>
      </c>
      <c r="F7" s="12" t="s">
        <v>154</v>
      </c>
      <c r="G7" s="9">
        <v>1564</v>
      </c>
      <c r="H7" s="9" t="s">
        <v>487</v>
      </c>
      <c r="I7" s="9">
        <v>0.4</v>
      </c>
      <c r="J7" s="9">
        <v>1</v>
      </c>
      <c r="K7" s="9" t="s">
        <v>114</v>
      </c>
      <c r="L7" s="13" t="s">
        <v>506</v>
      </c>
      <c r="M7" s="12" t="s">
        <v>116</v>
      </c>
      <c r="N7" s="12" t="s">
        <v>507</v>
      </c>
      <c r="O7" s="12" t="s">
        <v>201</v>
      </c>
      <c r="P7" s="12" t="s">
        <v>201</v>
      </c>
      <c r="Q7" s="9" t="s">
        <v>119</v>
      </c>
      <c r="R7" s="9" t="s">
        <v>499</v>
      </c>
      <c r="S7" s="9" t="s">
        <v>491</v>
      </c>
      <c r="T7" s="9" t="s">
        <v>162</v>
      </c>
      <c r="U7" s="9"/>
      <c r="V7" s="9" t="s">
        <v>492</v>
      </c>
      <c r="W7" s="9"/>
      <c r="X7" s="9"/>
      <c r="Y7" s="9" t="s">
        <v>500</v>
      </c>
      <c r="Z7" s="9" t="s">
        <v>435</v>
      </c>
      <c r="AA7" s="9" t="s">
        <v>435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188</v>
      </c>
      <c r="C8" s="9" t="s">
        <v>201</v>
      </c>
      <c r="D8" s="9" t="s">
        <v>486</v>
      </c>
      <c r="E8" s="12" t="s">
        <v>111</v>
      </c>
      <c r="F8" s="12" t="s">
        <v>112</v>
      </c>
      <c r="G8" s="9">
        <v>2322</v>
      </c>
      <c r="H8" s="9" t="s">
        <v>442</v>
      </c>
      <c r="I8" s="9">
        <v>1.41</v>
      </c>
      <c r="J8" s="9">
        <v>6.0983999999999998</v>
      </c>
      <c r="K8" s="9" t="s">
        <v>114</v>
      </c>
      <c r="L8" s="13" t="s">
        <v>508</v>
      </c>
      <c r="M8" s="12" t="s">
        <v>116</v>
      </c>
      <c r="N8" s="12" t="s">
        <v>509</v>
      </c>
      <c r="O8" s="12" t="s">
        <v>201</v>
      </c>
      <c r="P8" s="12" t="s">
        <v>201</v>
      </c>
      <c r="Q8" s="9" t="s">
        <v>119</v>
      </c>
      <c r="R8" s="9" t="s">
        <v>510</v>
      </c>
      <c r="S8" s="9" t="s">
        <v>491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511</v>
      </c>
      <c r="AK8" s="9"/>
      <c r="AL8" s="9"/>
    </row>
    <row r="9" spans="1:40" ht="75" x14ac:dyDescent="0.25">
      <c r="A9" s="9">
        <v>8</v>
      </c>
      <c r="B9" s="12" t="s">
        <v>152</v>
      </c>
      <c r="C9" s="9" t="s">
        <v>201</v>
      </c>
      <c r="D9" s="9" t="s">
        <v>486</v>
      </c>
      <c r="E9" s="12" t="s">
        <v>111</v>
      </c>
      <c r="F9" s="12" t="s">
        <v>512</v>
      </c>
      <c r="G9" s="9">
        <v>378082</v>
      </c>
      <c r="H9" s="9" t="s">
        <v>513</v>
      </c>
      <c r="I9" s="9">
        <v>0.5</v>
      </c>
      <c r="J9" s="9">
        <v>1.25</v>
      </c>
      <c r="K9" s="9" t="s">
        <v>114</v>
      </c>
      <c r="L9" s="13" t="s">
        <v>514</v>
      </c>
      <c r="M9" s="12" t="s">
        <v>116</v>
      </c>
      <c r="N9" s="12" t="s">
        <v>515</v>
      </c>
      <c r="O9" s="12" t="s">
        <v>201</v>
      </c>
      <c r="P9" s="12" t="s">
        <v>201</v>
      </c>
      <c r="Q9" s="9" t="s">
        <v>119</v>
      </c>
      <c r="R9" s="9" t="s">
        <v>516</v>
      </c>
      <c r="S9" s="9"/>
      <c r="T9" s="9" t="s">
        <v>162</v>
      </c>
      <c r="U9" s="9"/>
      <c r="V9" s="9" t="s">
        <v>517</v>
      </c>
      <c r="W9" s="9"/>
      <c r="X9" s="9"/>
      <c r="Y9" s="9"/>
      <c r="Z9" s="9" t="s">
        <v>513</v>
      </c>
      <c r="AA9" s="9" t="s">
        <v>513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459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11" activePane="bottomLeft" state="frozen"/>
      <selection pane="bottomLeft" activeCell="X29" sqref="X2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B16" sqref="B15:B1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188</v>
      </c>
      <c r="C2" s="9" t="s">
        <v>518</v>
      </c>
      <c r="D2" s="9" t="s">
        <v>519</v>
      </c>
      <c r="E2" s="12" t="s">
        <v>111</v>
      </c>
      <c r="F2" s="12" t="s">
        <v>112</v>
      </c>
      <c r="G2" s="9">
        <v>4970</v>
      </c>
      <c r="H2" s="9" t="s">
        <v>520</v>
      </c>
      <c r="I2" s="9">
        <v>1.4</v>
      </c>
      <c r="J2" s="9">
        <v>5.2359999999999998</v>
      </c>
      <c r="K2" s="9" t="s">
        <v>114</v>
      </c>
      <c r="L2" s="13" t="s">
        <v>521</v>
      </c>
      <c r="M2" s="12" t="s">
        <v>116</v>
      </c>
      <c r="N2" s="12" t="s">
        <v>522</v>
      </c>
      <c r="O2" s="12" t="s">
        <v>518</v>
      </c>
      <c r="P2" s="12" t="s">
        <v>518</v>
      </c>
      <c r="Q2" s="9" t="s">
        <v>523</v>
      </c>
      <c r="R2" s="9"/>
      <c r="S2" s="9"/>
      <c r="T2" s="9"/>
      <c r="U2" s="9"/>
      <c r="V2" s="9" t="s">
        <v>524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240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188</v>
      </c>
      <c r="C3" s="9" t="s">
        <v>518</v>
      </c>
      <c r="D3" s="9" t="s">
        <v>519</v>
      </c>
      <c r="E3" s="12" t="s">
        <v>111</v>
      </c>
      <c r="F3" s="12" t="s">
        <v>525</v>
      </c>
      <c r="G3" s="9">
        <v>102052</v>
      </c>
      <c r="H3" s="28" t="s">
        <v>526</v>
      </c>
      <c r="I3" s="9">
        <v>0.5</v>
      </c>
      <c r="J3" s="9">
        <v>1.4950000000000001</v>
      </c>
      <c r="K3" s="9" t="s">
        <v>114</v>
      </c>
      <c r="L3" s="13" t="s">
        <v>527</v>
      </c>
      <c r="M3" s="12" t="s">
        <v>116</v>
      </c>
      <c r="N3" s="12" t="s">
        <v>528</v>
      </c>
      <c r="O3" s="12" t="s">
        <v>518</v>
      </c>
      <c r="P3" s="12" t="s">
        <v>518</v>
      </c>
      <c r="Q3" s="9" t="s">
        <v>523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459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8"/>
  <sheetViews>
    <sheetView zoomScaleNormal="100" workbookViewId="0">
      <pane ySplit="1" topLeftCell="A2" activePane="bottomLeft" state="frozen"/>
      <selection activeCell="O1" sqref="O1"/>
      <selection pane="bottomLeft" activeCell="D8" sqref="D8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152</v>
      </c>
      <c r="C2" s="9" t="s">
        <v>529</v>
      </c>
      <c r="D2" s="9" t="s">
        <v>530</v>
      </c>
      <c r="E2" s="12" t="s">
        <v>111</v>
      </c>
      <c r="F2" s="12" t="s">
        <v>531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532</v>
      </c>
      <c r="M2" s="12" t="s">
        <v>116</v>
      </c>
      <c r="N2" s="12" t="s">
        <v>533</v>
      </c>
      <c r="O2" s="12" t="s">
        <v>534</v>
      </c>
      <c r="P2" s="12" t="s">
        <v>529</v>
      </c>
      <c r="Q2" s="9" t="s">
        <v>529</v>
      </c>
      <c r="R2" s="28">
        <v>45790</v>
      </c>
      <c r="S2" s="9"/>
      <c r="T2" s="9" t="s">
        <v>162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  <row r="18" spans="16:16" x14ac:dyDescent="0.25">
      <c r="P18">
        <v>1</v>
      </c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14" activePane="bottomLeft" state="frozen"/>
      <selection pane="bottomLeft" activeCell="D14" sqref="D14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109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A6" zoomScaleNormal="100" workbookViewId="0">
      <selection activeCell="G11" sqref="G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535</v>
      </c>
      <c r="C2" s="9" t="s">
        <v>536</v>
      </c>
      <c r="D2" s="9" t="s">
        <v>537</v>
      </c>
      <c r="E2" s="12" t="s">
        <v>307</v>
      </c>
      <c r="F2" s="12" t="s">
        <v>538</v>
      </c>
      <c r="G2" s="9">
        <v>329</v>
      </c>
      <c r="H2" s="9" t="s">
        <v>539</v>
      </c>
      <c r="I2" s="9">
        <v>12</v>
      </c>
      <c r="J2" s="9">
        <v>28</v>
      </c>
      <c r="K2" s="9" t="s">
        <v>114</v>
      </c>
      <c r="L2" s="13" t="s">
        <v>540</v>
      </c>
      <c r="M2" s="12" t="s">
        <v>116</v>
      </c>
      <c r="N2" s="12" t="s">
        <v>541</v>
      </c>
      <c r="O2" s="12" t="s">
        <v>542</v>
      </c>
      <c r="P2" s="12" t="s">
        <v>536</v>
      </c>
      <c r="Q2" s="9" t="s">
        <v>536</v>
      </c>
      <c r="R2" s="9" t="s">
        <v>543</v>
      </c>
      <c r="S2" s="9"/>
      <c r="T2" s="9" t="s">
        <v>162</v>
      </c>
      <c r="U2" s="9"/>
      <c r="V2" s="9" t="s">
        <v>496</v>
      </c>
      <c r="W2" s="9"/>
      <c r="X2" s="9"/>
      <c r="Y2" s="9"/>
      <c r="Z2" s="9" t="s">
        <v>539</v>
      </c>
      <c r="AA2" s="9" t="s">
        <v>539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109</v>
      </c>
      <c r="C3" s="9" t="s">
        <v>536</v>
      </c>
      <c r="D3" s="9" t="s">
        <v>537</v>
      </c>
      <c r="E3" s="12" t="s">
        <v>111</v>
      </c>
      <c r="F3" s="12" t="s">
        <v>544</v>
      </c>
      <c r="G3" s="9">
        <v>5398</v>
      </c>
      <c r="H3" s="9" t="s">
        <v>545</v>
      </c>
      <c r="I3" s="9">
        <v>5</v>
      </c>
      <c r="J3" s="9">
        <v>9.9359999999999999</v>
      </c>
      <c r="K3" s="9" t="s">
        <v>114</v>
      </c>
      <c r="L3" s="13" t="s">
        <v>546</v>
      </c>
      <c r="M3" s="12" t="s">
        <v>116</v>
      </c>
      <c r="N3" s="12" t="s">
        <v>547</v>
      </c>
      <c r="O3" s="12" t="s">
        <v>548</v>
      </c>
      <c r="P3" s="12" t="s">
        <v>536</v>
      </c>
      <c r="Q3" s="9" t="s">
        <v>536</v>
      </c>
      <c r="R3" s="9" t="s">
        <v>549</v>
      </c>
      <c r="S3" s="9"/>
      <c r="T3" s="9" t="s">
        <v>122</v>
      </c>
      <c r="U3" s="9"/>
      <c r="V3" s="9" t="s">
        <v>550</v>
      </c>
      <c r="W3" s="9"/>
      <c r="X3" s="9"/>
      <c r="Y3" s="9"/>
      <c r="Z3" s="9" t="s">
        <v>545</v>
      </c>
      <c r="AA3" s="9" t="s">
        <v>545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109</v>
      </c>
      <c r="C4" s="9" t="s">
        <v>536</v>
      </c>
      <c r="D4" s="9" t="s">
        <v>537</v>
      </c>
      <c r="E4" s="12" t="s">
        <v>111</v>
      </c>
      <c r="F4" s="12" t="s">
        <v>544</v>
      </c>
      <c r="G4" s="9">
        <v>5399</v>
      </c>
      <c r="H4" s="9" t="s">
        <v>545</v>
      </c>
      <c r="I4" s="9">
        <v>5</v>
      </c>
      <c r="J4" s="9">
        <v>9.9359999999999999</v>
      </c>
      <c r="K4" s="9" t="s">
        <v>114</v>
      </c>
      <c r="L4" s="13" t="s">
        <v>551</v>
      </c>
      <c r="M4" s="12" t="s">
        <v>116</v>
      </c>
      <c r="N4" s="12" t="s">
        <v>547</v>
      </c>
      <c r="O4" s="12" t="s">
        <v>548</v>
      </c>
      <c r="P4" s="12" t="s">
        <v>536</v>
      </c>
      <c r="Q4" s="9" t="s">
        <v>536</v>
      </c>
      <c r="R4" s="9" t="s">
        <v>549</v>
      </c>
      <c r="S4" s="9"/>
      <c r="T4" s="9" t="s">
        <v>122</v>
      </c>
      <c r="U4" s="9"/>
      <c r="V4" s="9" t="s">
        <v>550</v>
      </c>
      <c r="W4" s="9"/>
      <c r="X4" s="9"/>
      <c r="Y4" s="9"/>
      <c r="Z4" s="9" t="s">
        <v>545</v>
      </c>
      <c r="AA4" s="9" t="s">
        <v>545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109</v>
      </c>
      <c r="C5" s="9" t="s">
        <v>536</v>
      </c>
      <c r="D5" s="9" t="s">
        <v>537</v>
      </c>
      <c r="E5" s="12" t="s">
        <v>111</v>
      </c>
      <c r="F5" s="12" t="s">
        <v>544</v>
      </c>
      <c r="G5" s="9">
        <v>5400</v>
      </c>
      <c r="H5" s="9" t="s">
        <v>545</v>
      </c>
      <c r="I5" s="9">
        <v>5</v>
      </c>
      <c r="J5" s="9">
        <v>9.9359999999999999</v>
      </c>
      <c r="K5" s="9" t="s">
        <v>114</v>
      </c>
      <c r="L5" s="13" t="s">
        <v>551</v>
      </c>
      <c r="M5" s="12" t="s">
        <v>116</v>
      </c>
      <c r="N5" s="12" t="s">
        <v>547</v>
      </c>
      <c r="O5" s="12" t="s">
        <v>548</v>
      </c>
      <c r="P5" s="12" t="s">
        <v>536</v>
      </c>
      <c r="Q5" s="9" t="s">
        <v>536</v>
      </c>
      <c r="R5" s="9" t="s">
        <v>549</v>
      </c>
      <c r="S5" s="9"/>
      <c r="T5" s="9" t="s">
        <v>122</v>
      </c>
      <c r="U5" s="9"/>
      <c r="V5" s="9" t="s">
        <v>550</v>
      </c>
      <c r="W5" s="9"/>
      <c r="X5" s="9"/>
      <c r="Y5" s="9"/>
      <c r="Z5" s="9" t="s">
        <v>545</v>
      </c>
      <c r="AA5" s="9" t="s">
        <v>545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109</v>
      </c>
      <c r="C6" s="9" t="s">
        <v>536</v>
      </c>
      <c r="D6" s="9" t="s">
        <v>537</v>
      </c>
      <c r="E6" s="12" t="s">
        <v>111</v>
      </c>
      <c r="F6" s="12" t="s">
        <v>544</v>
      </c>
      <c r="G6" s="9">
        <v>5401</v>
      </c>
      <c r="H6" s="9" t="s">
        <v>545</v>
      </c>
      <c r="I6" s="9">
        <v>5</v>
      </c>
      <c r="J6" s="9">
        <v>9.9359999999999999</v>
      </c>
      <c r="K6" s="9" t="s">
        <v>114</v>
      </c>
      <c r="L6" s="13" t="s">
        <v>552</v>
      </c>
      <c r="M6" s="12" t="s">
        <v>116</v>
      </c>
      <c r="N6" s="12" t="s">
        <v>547</v>
      </c>
      <c r="O6" s="12" t="s">
        <v>548</v>
      </c>
      <c r="P6" s="12" t="s">
        <v>536</v>
      </c>
      <c r="Q6" s="9" t="s">
        <v>536</v>
      </c>
      <c r="R6" s="9" t="s">
        <v>549</v>
      </c>
      <c r="S6" s="9"/>
      <c r="T6" s="9" t="s">
        <v>122</v>
      </c>
      <c r="U6" s="9"/>
      <c r="V6" s="9" t="s">
        <v>550</v>
      </c>
      <c r="W6" s="9"/>
      <c r="X6" s="9"/>
      <c r="Y6" s="9"/>
      <c r="Z6" s="9" t="s">
        <v>545</v>
      </c>
      <c r="AA6" s="9" t="s">
        <v>545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535</v>
      </c>
      <c r="C7" s="9" t="s">
        <v>536</v>
      </c>
      <c r="D7" s="9" t="s">
        <v>537</v>
      </c>
      <c r="E7" s="12" t="s">
        <v>307</v>
      </c>
      <c r="F7" s="12" t="s">
        <v>553</v>
      </c>
      <c r="G7" s="9">
        <v>307855</v>
      </c>
      <c r="H7" s="9" t="s">
        <v>554</v>
      </c>
      <c r="I7" s="9">
        <v>15</v>
      </c>
      <c r="J7" s="9">
        <v>35</v>
      </c>
      <c r="K7" s="9" t="s">
        <v>114</v>
      </c>
      <c r="L7" s="13" t="s">
        <v>555</v>
      </c>
      <c r="M7" s="12" t="s">
        <v>116</v>
      </c>
      <c r="N7" s="12" t="s">
        <v>556</v>
      </c>
      <c r="O7" s="12" t="s">
        <v>542</v>
      </c>
      <c r="P7" s="12" t="s">
        <v>536</v>
      </c>
      <c r="Q7" s="9" t="s">
        <v>536</v>
      </c>
      <c r="R7" s="9" t="s">
        <v>557</v>
      </c>
      <c r="S7" s="9"/>
      <c r="T7" s="9" t="s">
        <v>122</v>
      </c>
      <c r="U7" s="9"/>
      <c r="V7" s="9"/>
      <c r="W7" s="9"/>
      <c r="X7" s="9"/>
      <c r="Y7" s="9"/>
      <c r="Z7" s="9" t="s">
        <v>554</v>
      </c>
      <c r="AA7" s="9" t="s">
        <v>554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109</v>
      </c>
      <c r="C8" s="9" t="s">
        <v>536</v>
      </c>
      <c r="D8" s="9" t="s">
        <v>537</v>
      </c>
      <c r="E8" s="12" t="s">
        <v>111</v>
      </c>
      <c r="F8" s="12" t="s">
        <v>330</v>
      </c>
      <c r="G8" s="9">
        <v>346321</v>
      </c>
      <c r="H8" s="9" t="s">
        <v>331</v>
      </c>
      <c r="I8" s="9">
        <v>0.6</v>
      </c>
      <c r="J8" s="9">
        <v>1.98</v>
      </c>
      <c r="K8" s="9" t="s">
        <v>114</v>
      </c>
      <c r="L8" s="13" t="s">
        <v>558</v>
      </c>
      <c r="M8" s="12" t="s">
        <v>116</v>
      </c>
      <c r="N8" s="12" t="s">
        <v>559</v>
      </c>
      <c r="O8" s="12" t="s">
        <v>560</v>
      </c>
      <c r="P8" s="12" t="s">
        <v>536</v>
      </c>
      <c r="Q8" s="9" t="s">
        <v>536</v>
      </c>
      <c r="R8" s="9" t="s">
        <v>334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331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535</v>
      </c>
      <c r="C9" s="9" t="s">
        <v>536</v>
      </c>
      <c r="D9" s="9" t="s">
        <v>537</v>
      </c>
      <c r="E9" s="12" t="s">
        <v>111</v>
      </c>
      <c r="F9" s="12" t="s">
        <v>561</v>
      </c>
      <c r="G9" s="9">
        <v>398981</v>
      </c>
      <c r="H9" s="9" t="s">
        <v>341</v>
      </c>
      <c r="I9" s="9">
        <v>0.15</v>
      </c>
      <c r="J9" s="9">
        <v>0.48</v>
      </c>
      <c r="K9" s="9" t="s">
        <v>114</v>
      </c>
      <c r="L9" s="13" t="s">
        <v>562</v>
      </c>
      <c r="M9" s="12" t="s">
        <v>116</v>
      </c>
      <c r="N9" s="12" t="s">
        <v>563</v>
      </c>
      <c r="O9" s="12" t="s">
        <v>560</v>
      </c>
      <c r="P9" s="12" t="s">
        <v>536</v>
      </c>
      <c r="Q9" s="9" t="s">
        <v>536</v>
      </c>
      <c r="R9" s="9" t="s">
        <v>344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331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535</v>
      </c>
      <c r="C10" s="9" t="s">
        <v>536</v>
      </c>
      <c r="D10" s="9" t="s">
        <v>537</v>
      </c>
      <c r="E10" s="12" t="s">
        <v>111</v>
      </c>
      <c r="F10" s="12" t="s">
        <v>564</v>
      </c>
      <c r="G10" s="9">
        <v>40009</v>
      </c>
      <c r="H10" s="9" t="s">
        <v>565</v>
      </c>
      <c r="I10" s="9">
        <v>0.3</v>
      </c>
      <c r="J10" s="9">
        <v>1</v>
      </c>
      <c r="K10" s="9" t="s">
        <v>114</v>
      </c>
      <c r="L10" s="13" t="s">
        <v>566</v>
      </c>
      <c r="M10" s="12" t="s">
        <v>116</v>
      </c>
      <c r="N10" s="12" t="s">
        <v>567</v>
      </c>
      <c r="O10" s="12" t="s">
        <v>542</v>
      </c>
      <c r="P10" s="12" t="s">
        <v>536</v>
      </c>
      <c r="Q10" s="9" t="s">
        <v>536</v>
      </c>
      <c r="R10" s="9" t="s">
        <v>565</v>
      </c>
      <c r="S10" s="12"/>
      <c r="T10" s="9" t="s">
        <v>122</v>
      </c>
      <c r="U10" s="9"/>
      <c r="V10" s="9"/>
      <c r="W10" s="9"/>
      <c r="X10" s="9"/>
      <c r="Y10" s="9"/>
      <c r="Z10" s="12" t="s">
        <v>568</v>
      </c>
      <c r="AA10" s="12" t="s">
        <v>568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535</v>
      </c>
      <c r="C11" s="9" t="s">
        <v>536</v>
      </c>
      <c r="D11" s="9" t="s">
        <v>537</v>
      </c>
      <c r="E11" s="12" t="s">
        <v>111</v>
      </c>
      <c r="F11" s="12" t="s">
        <v>564</v>
      </c>
      <c r="G11" s="9">
        <v>40023</v>
      </c>
      <c r="H11" s="9" t="s">
        <v>565</v>
      </c>
      <c r="I11" s="9">
        <v>0.24</v>
      </c>
      <c r="J11" s="9">
        <v>0.8</v>
      </c>
      <c r="K11" s="9" t="s">
        <v>114</v>
      </c>
      <c r="L11" s="13" t="s">
        <v>569</v>
      </c>
      <c r="M11" s="12" t="s">
        <v>116</v>
      </c>
      <c r="N11" s="12" t="s">
        <v>570</v>
      </c>
      <c r="O11" s="12" t="s">
        <v>542</v>
      </c>
      <c r="P11" s="12" t="s">
        <v>536</v>
      </c>
      <c r="Q11" s="9" t="s">
        <v>536</v>
      </c>
      <c r="R11" s="9" t="s">
        <v>565</v>
      </c>
      <c r="S11" s="12"/>
      <c r="T11" s="9" t="s">
        <v>122</v>
      </c>
      <c r="U11" s="9"/>
      <c r="V11" s="9"/>
      <c r="W11" s="9"/>
      <c r="X11" s="9"/>
      <c r="Y11" s="9"/>
      <c r="Z11" s="9" t="s">
        <v>565</v>
      </c>
      <c r="AA11" s="12" t="s">
        <v>568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535</v>
      </c>
      <c r="C12" s="9" t="s">
        <v>536</v>
      </c>
      <c r="D12" s="9" t="s">
        <v>537</v>
      </c>
      <c r="E12" s="12" t="s">
        <v>111</v>
      </c>
      <c r="F12" s="12" t="s">
        <v>564</v>
      </c>
      <c r="G12" s="9">
        <v>40039</v>
      </c>
      <c r="H12" s="9" t="s">
        <v>565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571</v>
      </c>
      <c r="O12" s="12" t="s">
        <v>542</v>
      </c>
      <c r="P12" s="12" t="s">
        <v>536</v>
      </c>
      <c r="Q12" s="9" t="s">
        <v>536</v>
      </c>
      <c r="R12" s="9" t="s">
        <v>565</v>
      </c>
      <c r="S12" s="12"/>
      <c r="T12" s="9" t="s">
        <v>122</v>
      </c>
      <c r="U12" s="9"/>
      <c r="V12" s="9"/>
      <c r="W12" s="9"/>
      <c r="X12" s="9"/>
      <c r="Y12" s="9"/>
      <c r="Z12" s="9" t="s">
        <v>565</v>
      </c>
      <c r="AA12" s="12" t="s">
        <v>568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535</v>
      </c>
      <c r="C13" s="9" t="s">
        <v>536</v>
      </c>
      <c r="D13" s="9" t="s">
        <v>537</v>
      </c>
      <c r="E13" s="12" t="s">
        <v>111</v>
      </c>
      <c r="F13" s="12" t="s">
        <v>572</v>
      </c>
      <c r="G13" s="9">
        <v>40061</v>
      </c>
      <c r="H13" s="9" t="s">
        <v>565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573</v>
      </c>
      <c r="O13" s="12" t="s">
        <v>542</v>
      </c>
      <c r="P13" s="12" t="s">
        <v>536</v>
      </c>
      <c r="Q13" s="9" t="s">
        <v>536</v>
      </c>
      <c r="R13" s="9" t="s">
        <v>565</v>
      </c>
      <c r="S13" s="12"/>
      <c r="T13" s="9" t="s">
        <v>122</v>
      </c>
      <c r="U13" s="9"/>
      <c r="V13" s="9"/>
      <c r="W13" s="9"/>
      <c r="X13" s="9"/>
      <c r="Y13" s="9"/>
      <c r="Z13" s="9" t="s">
        <v>565</v>
      </c>
      <c r="AA13" s="12" t="s">
        <v>568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535</v>
      </c>
      <c r="C14" s="9" t="s">
        <v>536</v>
      </c>
      <c r="D14" s="9" t="s">
        <v>537</v>
      </c>
      <c r="E14" s="12" t="s">
        <v>111</v>
      </c>
      <c r="F14" s="12" t="s">
        <v>572</v>
      </c>
      <c r="G14" s="9">
        <v>40073</v>
      </c>
      <c r="H14" s="9" t="s">
        <v>565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574</v>
      </c>
      <c r="O14" s="12" t="s">
        <v>542</v>
      </c>
      <c r="P14" s="12" t="s">
        <v>536</v>
      </c>
      <c r="Q14" s="9" t="s">
        <v>536</v>
      </c>
      <c r="R14" s="9" t="s">
        <v>565</v>
      </c>
      <c r="S14" s="12"/>
      <c r="T14" s="9" t="s">
        <v>122</v>
      </c>
      <c r="U14" s="9"/>
      <c r="V14" s="9"/>
      <c r="W14" s="9"/>
      <c r="X14" s="9"/>
      <c r="Y14" s="9"/>
      <c r="Z14" s="9" t="s">
        <v>565</v>
      </c>
      <c r="AA14" s="12" t="s">
        <v>568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535</v>
      </c>
      <c r="C15" s="9" t="s">
        <v>536</v>
      </c>
      <c r="D15" s="9" t="s">
        <v>537</v>
      </c>
      <c r="E15" s="12" t="s">
        <v>575</v>
      </c>
      <c r="F15" s="12" t="s">
        <v>576</v>
      </c>
      <c r="G15" s="9">
        <v>490172</v>
      </c>
      <c r="H15" s="9" t="s">
        <v>428</v>
      </c>
      <c r="I15" s="9">
        <v>2</v>
      </c>
      <c r="J15" s="9">
        <v>4</v>
      </c>
      <c r="K15" s="9" t="s">
        <v>114</v>
      </c>
      <c r="L15" s="13" t="s">
        <v>577</v>
      </c>
      <c r="M15" s="12" t="s">
        <v>116</v>
      </c>
      <c r="N15" s="12" t="s">
        <v>578</v>
      </c>
      <c r="O15" s="12" t="s">
        <v>579</v>
      </c>
      <c r="P15" s="12" t="s">
        <v>536</v>
      </c>
      <c r="Q15" s="9" t="s">
        <v>536</v>
      </c>
      <c r="R15" s="9" t="s">
        <v>428</v>
      </c>
      <c r="S15" s="12"/>
      <c r="T15" s="9" t="s">
        <v>162</v>
      </c>
      <c r="U15" s="9" t="s">
        <v>428</v>
      </c>
      <c r="V15" s="9"/>
      <c r="W15" s="9"/>
      <c r="X15" s="9"/>
      <c r="Y15" s="9"/>
      <c r="Z15" s="9"/>
      <c r="AA15" s="12" t="s">
        <v>580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459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zoomScale="80" zoomScaleNormal="80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109</v>
      </c>
      <c r="C2" s="9" t="s">
        <v>129</v>
      </c>
      <c r="D2" s="9" t="s">
        <v>129</v>
      </c>
      <c r="E2" s="12" t="s">
        <v>111</v>
      </c>
      <c r="F2" s="12" t="s">
        <v>112</v>
      </c>
      <c r="G2" s="9">
        <v>2321</v>
      </c>
      <c r="H2" s="9" t="s">
        <v>130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131</v>
      </c>
      <c r="O2" s="9" t="s">
        <v>132</v>
      </c>
      <c r="P2" s="9" t="s">
        <v>132</v>
      </c>
      <c r="Q2" s="9" t="s">
        <v>133</v>
      </c>
      <c r="R2" s="9" t="s">
        <v>134</v>
      </c>
      <c r="S2" s="9" t="s">
        <v>135</v>
      </c>
      <c r="T2" s="9"/>
      <c r="U2" s="9"/>
      <c r="V2" s="9" t="s">
        <v>123</v>
      </c>
      <c r="W2" s="9"/>
      <c r="X2" s="9"/>
      <c r="Y2" s="9" t="s">
        <v>136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zoomScale="80" zoomScaleNormal="80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137</v>
      </c>
      <c r="C2" s="12" t="s">
        <v>138</v>
      </c>
      <c r="D2" s="12" t="s">
        <v>138</v>
      </c>
      <c r="E2" s="12" t="s">
        <v>139</v>
      </c>
      <c r="F2" s="12" t="s">
        <v>140</v>
      </c>
      <c r="G2" s="9">
        <v>2851</v>
      </c>
      <c r="H2" s="9" t="s">
        <v>141</v>
      </c>
      <c r="I2" s="9">
        <v>1</v>
      </c>
      <c r="J2" s="9">
        <v>1.1268</v>
      </c>
      <c r="K2" s="9" t="s">
        <v>114</v>
      </c>
      <c r="L2" s="13" t="s">
        <v>142</v>
      </c>
      <c r="M2" s="12" t="s">
        <v>116</v>
      </c>
      <c r="N2" s="12" t="s">
        <v>143</v>
      </c>
      <c r="O2" s="12" t="s">
        <v>144</v>
      </c>
      <c r="P2" s="12" t="s">
        <v>144</v>
      </c>
      <c r="Q2" s="9" t="s">
        <v>145</v>
      </c>
      <c r="R2" s="9" t="s">
        <v>146</v>
      </c>
      <c r="S2" s="9" t="s">
        <v>147</v>
      </c>
      <c r="T2" s="9" t="s">
        <v>148</v>
      </c>
      <c r="U2" s="9" t="s">
        <v>149</v>
      </c>
      <c r="V2" s="9"/>
      <c r="W2" s="9"/>
      <c r="X2" s="9"/>
      <c r="Y2" s="9" t="s">
        <v>141</v>
      </c>
      <c r="Z2" s="9" t="s">
        <v>141</v>
      </c>
      <c r="AA2" s="12" t="s">
        <v>150</v>
      </c>
      <c r="AB2" s="9"/>
      <c r="AC2" s="9" t="s">
        <v>151</v>
      </c>
      <c r="AD2" s="9"/>
      <c r="AE2" s="9"/>
      <c r="AF2" s="9"/>
      <c r="AG2" s="28">
        <v>45847</v>
      </c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2" activePane="bottomLeft" state="frozen"/>
      <selection pane="bottomLeft" activeCell="B4" sqref="B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152</v>
      </c>
      <c r="C2" s="3" t="s">
        <v>153</v>
      </c>
      <c r="D2" s="3" t="s">
        <v>153</v>
      </c>
      <c r="E2" s="4" t="s">
        <v>111</v>
      </c>
      <c r="F2" s="4" t="s">
        <v>154</v>
      </c>
      <c r="G2" s="3">
        <v>1680</v>
      </c>
      <c r="H2" s="3" t="s">
        <v>155</v>
      </c>
      <c r="I2" s="3">
        <v>0.4</v>
      </c>
      <c r="J2" s="3">
        <v>1</v>
      </c>
      <c r="K2" s="3" t="s">
        <v>114</v>
      </c>
      <c r="L2" s="5" t="s">
        <v>156</v>
      </c>
      <c r="M2" s="4" t="s">
        <v>116</v>
      </c>
      <c r="N2" s="4" t="s">
        <v>157</v>
      </c>
      <c r="O2" s="3" t="s">
        <v>158</v>
      </c>
      <c r="P2" s="3" t="s">
        <v>158</v>
      </c>
      <c r="Q2" s="3" t="s">
        <v>159</v>
      </c>
      <c r="R2" s="3" t="s">
        <v>160</v>
      </c>
      <c r="S2" s="3" t="s">
        <v>161</v>
      </c>
      <c r="T2" s="3" t="s">
        <v>162</v>
      </c>
      <c r="U2" s="3"/>
      <c r="V2" s="3" t="s">
        <v>163</v>
      </c>
      <c r="W2" s="3"/>
      <c r="X2" s="3"/>
      <c r="Y2" s="3" t="s">
        <v>164</v>
      </c>
      <c r="Z2" s="3" t="s">
        <v>165</v>
      </c>
      <c r="AA2" s="3" t="s">
        <v>165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109</v>
      </c>
      <c r="C3" s="3" t="s">
        <v>153</v>
      </c>
      <c r="D3" s="3" t="s">
        <v>153</v>
      </c>
      <c r="E3" s="4" t="s">
        <v>111</v>
      </c>
      <c r="F3" s="4" t="s">
        <v>112</v>
      </c>
      <c r="G3" s="3">
        <v>2281</v>
      </c>
      <c r="H3" s="3" t="s">
        <v>166</v>
      </c>
      <c r="I3" s="3">
        <v>0.16</v>
      </c>
      <c r="J3" s="3">
        <v>0.47739999999999999</v>
      </c>
      <c r="K3" s="3" t="s">
        <v>114</v>
      </c>
      <c r="L3" s="5" t="s">
        <v>167</v>
      </c>
      <c r="M3" s="4" t="s">
        <v>116</v>
      </c>
      <c r="N3" s="4" t="s">
        <v>168</v>
      </c>
      <c r="O3" s="3" t="s">
        <v>158</v>
      </c>
      <c r="P3" s="3" t="s">
        <v>158</v>
      </c>
      <c r="Q3" s="3" t="s">
        <v>159</v>
      </c>
      <c r="R3" s="3" t="s">
        <v>134</v>
      </c>
      <c r="S3" s="3" t="s">
        <v>169</v>
      </c>
      <c r="T3" s="3" t="s">
        <v>122</v>
      </c>
      <c r="U3" s="3"/>
      <c r="V3" s="3" t="s">
        <v>123</v>
      </c>
      <c r="W3" s="3"/>
      <c r="X3" s="3"/>
      <c r="Y3" s="3" t="s">
        <v>170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/>
      <c r="AK3" s="3"/>
      <c r="AL3" s="3"/>
    </row>
    <row r="4" spans="1:40" ht="63" customHeight="1" x14ac:dyDescent="0.25">
      <c r="A4" s="3">
        <v>3</v>
      </c>
      <c r="B4" s="4" t="s">
        <v>109</v>
      </c>
      <c r="C4" s="3" t="s">
        <v>153</v>
      </c>
      <c r="D4" s="3" t="s">
        <v>153</v>
      </c>
      <c r="E4" s="4" t="s">
        <v>171</v>
      </c>
      <c r="F4" s="4" t="s">
        <v>172</v>
      </c>
      <c r="G4" s="3">
        <v>13130</v>
      </c>
      <c r="H4" s="3" t="s">
        <v>173</v>
      </c>
      <c r="I4" s="3">
        <v>0.05</v>
      </c>
      <c r="J4" s="3">
        <v>0.1</v>
      </c>
      <c r="K4" s="3" t="s">
        <v>114</v>
      </c>
      <c r="L4" s="5" t="s">
        <v>174</v>
      </c>
      <c r="M4" s="4" t="s">
        <v>116</v>
      </c>
      <c r="N4" s="4" t="s">
        <v>175</v>
      </c>
      <c r="O4" s="3" t="s">
        <v>158</v>
      </c>
      <c r="P4" s="3" t="s">
        <v>158</v>
      </c>
      <c r="Q4" s="3" t="s">
        <v>159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2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176</v>
      </c>
      <c r="C2" s="9" t="s">
        <v>177</v>
      </c>
      <c r="D2" s="9" t="s">
        <v>178</v>
      </c>
      <c r="E2" s="12" t="s">
        <v>179</v>
      </c>
      <c r="F2" s="12" t="s">
        <v>180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181</v>
      </c>
      <c r="M2" s="12" t="s">
        <v>116</v>
      </c>
      <c r="N2" s="12" t="s">
        <v>182</v>
      </c>
      <c r="O2" s="9"/>
      <c r="P2" s="9"/>
      <c r="Q2" s="9"/>
      <c r="R2" s="9"/>
      <c r="S2" s="9"/>
      <c r="T2" s="9" t="s">
        <v>162</v>
      </c>
      <c r="U2" s="9"/>
      <c r="V2" s="9"/>
      <c r="W2" s="9"/>
      <c r="X2" s="9"/>
      <c r="Y2" s="9" t="s">
        <v>183</v>
      </c>
      <c r="Z2" s="9" t="s">
        <v>184</v>
      </c>
      <c r="AA2" s="9" t="s">
        <v>184</v>
      </c>
      <c r="AB2" s="9" t="s">
        <v>184</v>
      </c>
      <c r="AC2" s="9" t="s">
        <v>184</v>
      </c>
      <c r="AD2" s="12" t="s">
        <v>185</v>
      </c>
      <c r="AE2" s="9" t="s">
        <v>186</v>
      </c>
      <c r="AF2" s="9" t="s">
        <v>184</v>
      </c>
      <c r="AG2" s="9" t="s">
        <v>184</v>
      </c>
      <c r="AH2" s="12" t="s">
        <v>187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C11" sqref="C11:D11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188</v>
      </c>
      <c r="C2" s="9" t="s">
        <v>189</v>
      </c>
      <c r="D2" s="9" t="s">
        <v>189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190</v>
      </c>
      <c r="M2" s="12" t="s">
        <v>116</v>
      </c>
      <c r="N2" s="12" t="s">
        <v>191</v>
      </c>
      <c r="O2" s="9" t="s">
        <v>192</v>
      </c>
      <c r="P2" s="9" t="s">
        <v>193</v>
      </c>
      <c r="Q2" s="9" t="s">
        <v>194</v>
      </c>
      <c r="R2" s="9" t="s">
        <v>120</v>
      </c>
      <c r="S2" s="9" t="s">
        <v>195</v>
      </c>
      <c r="T2" s="9"/>
      <c r="U2" s="9"/>
      <c r="V2" s="9" t="s">
        <v>123</v>
      </c>
      <c r="W2" s="9"/>
      <c r="X2" s="9"/>
      <c r="Y2" s="9" t="s">
        <v>196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2" activePane="bottomLeft" state="frozen"/>
      <selection activeCell="O1" sqref="O1"/>
      <selection pane="bottomLeft" activeCell="D27" sqref="D20:D27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109</v>
      </c>
      <c r="C2" s="9" t="s">
        <v>197</v>
      </c>
      <c r="D2" s="9" t="s">
        <v>197</v>
      </c>
      <c r="E2" s="12" t="s">
        <v>111</v>
      </c>
      <c r="F2" s="12" t="s">
        <v>112</v>
      </c>
      <c r="G2" s="9">
        <v>516</v>
      </c>
      <c r="H2" s="9" t="s">
        <v>198</v>
      </c>
      <c r="I2" s="9">
        <v>3.3399999999999999E-2</v>
      </c>
      <c r="J2" s="9">
        <v>0.112</v>
      </c>
      <c r="K2" s="9" t="s">
        <v>114</v>
      </c>
      <c r="L2" s="13" t="s">
        <v>199</v>
      </c>
      <c r="M2" s="12" t="s">
        <v>116</v>
      </c>
      <c r="N2" s="12" t="s">
        <v>200</v>
      </c>
      <c r="O2" s="9" t="s">
        <v>201</v>
      </c>
      <c r="P2" s="9" t="s">
        <v>201</v>
      </c>
      <c r="Q2" s="9" t="s">
        <v>119</v>
      </c>
      <c r="R2" s="9" t="s">
        <v>202</v>
      </c>
      <c r="S2" s="9" t="s">
        <v>203</v>
      </c>
      <c r="T2" s="9"/>
      <c r="U2" s="9"/>
      <c r="V2" s="9" t="s">
        <v>204</v>
      </c>
      <c r="W2" s="9"/>
      <c r="X2" s="9"/>
      <c r="Y2" s="9" t="s">
        <v>205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dd1b9f87a63e8cc83b5080de7dc64180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c1e51035fc3bc91aeecca08afe7b2ce5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8E7C33-0C19-4785-B695-AA09BDBDB4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schemas.microsoft.com/office/2006/metadata/properties"/>
    <ds:schemaRef ds:uri="http://schemas.microsoft.com/office/infopath/2007/PartnerControls"/>
    <ds:schemaRef ds:uri="36f3e56a-68bd-422b-8b8a-9aac2672e87c"/>
    <ds:schemaRef ds:uri="20c3b328-907c-4ace-86aa-c7c599f97685"/>
  </ds:schemaRefs>
</ds:datastoreItem>
</file>

<file path=customXml/itemProps3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ΑΜΟΡΓΟΥ</vt:lpstr>
      <vt:lpstr>ΗΣ ΑΓΙΟΣ ΕΥΣΤΡΑΤΙΟΣ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2026-07-13T05:02:07Z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